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10" windowWidth="19200" windowHeight="11505" tabRatio="793" firstSheet="6" activeTab="22"/>
  </bookViews>
  <sheets>
    <sheet name="2001_02" sheetId="1" r:id="rId1"/>
    <sheet name="2002_03" sheetId="2" r:id="rId2"/>
    <sheet name="2003_04" sheetId="3" r:id="rId3"/>
    <sheet name="2004_05" sheetId="4" r:id="rId4"/>
    <sheet name="2005_06" sheetId="5" r:id="rId5"/>
    <sheet name="2006_07" sheetId="6" r:id="rId6"/>
    <sheet name="2007_08" sheetId="7" r:id="rId7"/>
    <sheet name="2008_09" sheetId="8" r:id="rId8"/>
    <sheet name="2009_10" sheetId="9" r:id="rId9"/>
    <sheet name="2010_11" sheetId="10" r:id="rId10"/>
    <sheet name="2011_12" sheetId="11" r:id="rId11"/>
    <sheet name="2012_13" sheetId="12" r:id="rId12"/>
    <sheet name="2013_14" sheetId="13" r:id="rId13"/>
    <sheet name="2014_15" sheetId="14" r:id="rId14"/>
    <sheet name="2015_16" sheetId="15" r:id="rId15"/>
    <sheet name="2016_17" sheetId="16" r:id="rId16"/>
    <sheet name="2017_18" sheetId="17" r:id="rId17"/>
    <sheet name="2018_19" sheetId="18" r:id="rId18"/>
    <sheet name="2019_20" sheetId="19" r:id="rId19"/>
    <sheet name="2020_21" sheetId="20" r:id="rId20"/>
    <sheet name="2021_22" sheetId="21" r:id="rId21"/>
    <sheet name="2022_23" sheetId="22" r:id="rId22"/>
    <sheet name="2023_24" sheetId="23" r:id="rId23"/>
    <sheet name="Tabelle2" sheetId="24" r:id="rId24"/>
    <sheet name="Tabelle3" sheetId="25" r:id="rId25"/>
  </sheets>
  <definedNames>
    <definedName name="Betriebsl" localSheetId="0">'2001_02'!#REF!</definedName>
    <definedName name="Betriebsl" localSheetId="1">'2002_03'!#REF!</definedName>
    <definedName name="Betriebsl" localSheetId="2">'2003_04'!#REF!</definedName>
    <definedName name="Betriebsl" localSheetId="3">'2004_05'!#REF!</definedName>
    <definedName name="Betriebsl" localSheetId="4">'2005_06'!#REF!</definedName>
    <definedName name="Betriebsl" localSheetId="5">'2006_07'!#REF!</definedName>
    <definedName name="Betriebsl" localSheetId="6">'2007_08'!#REF!</definedName>
    <definedName name="Betriebsl" localSheetId="7">'2008_09'!#REF!</definedName>
    <definedName name="Betriebsl" localSheetId="8">'2009_10'!#REF!</definedName>
    <definedName name="Betriebsl" localSheetId="9">'2010_11'!#REF!</definedName>
    <definedName name="Betriebsl" localSheetId="10">'2011_12'!#REF!</definedName>
    <definedName name="Betriebsl" localSheetId="11">'2012_13'!#REF!</definedName>
    <definedName name="Betriebsl" localSheetId="12">'2013_14'!#REF!</definedName>
    <definedName name="Betriebsl" localSheetId="13">'2014_15'!#REF!</definedName>
    <definedName name="Betriebsl" localSheetId="14">'2015_16'!#REF!</definedName>
    <definedName name="Betriebsl" localSheetId="15">'2016_17'!#REF!</definedName>
    <definedName name="Betriebsl" localSheetId="16">'2017_18'!#REF!</definedName>
    <definedName name="Betriebsl" localSheetId="17">'2018_19'!#REF!</definedName>
    <definedName name="Betriebsl" localSheetId="18">'2019_20'!#REF!</definedName>
    <definedName name="Betriebsl" localSheetId="19">'2020_21'!#REF!</definedName>
    <definedName name="Betriebsl" localSheetId="20">'2021_22'!#REF!</definedName>
    <definedName name="Betriebsl" localSheetId="21">'2022_23'!#REF!</definedName>
    <definedName name="Betriebsl" localSheetId="22">'2023_24'!#REF!</definedName>
    <definedName name="Betriebsleistung" localSheetId="0">'2001_02'!$99:$99</definedName>
    <definedName name="Betriebsleistung" localSheetId="1">'2002_03'!$100:$100</definedName>
    <definedName name="Betriebsleistung" localSheetId="2">'2003_04'!$100:$100</definedName>
    <definedName name="Betriebsleistung" localSheetId="3">'2004_05'!$100:$100</definedName>
    <definedName name="Betriebsleistung" localSheetId="4">'2005_06'!$96:$96</definedName>
    <definedName name="Betriebsleistung" localSheetId="5">'2006_07'!$96:$96</definedName>
    <definedName name="Betriebsleistung" localSheetId="6">'2007_08'!$96:$96</definedName>
    <definedName name="Betriebsleistung" localSheetId="7">'2008_09'!$96:$96</definedName>
    <definedName name="Betriebsleistung" localSheetId="8">'2009_10'!$96:$96</definedName>
    <definedName name="Betriebsleistung" localSheetId="9">'2010_11'!$96:$96</definedName>
    <definedName name="Betriebsleistung" localSheetId="10">'2011_12'!$96:$96</definedName>
    <definedName name="Betriebsleistung" localSheetId="11">'2012_13'!$96:$96</definedName>
    <definedName name="Betriebsleistung" localSheetId="12">'2013_14'!$97:$97</definedName>
    <definedName name="Betriebsleistung" localSheetId="13">'2014_15'!$97:$97</definedName>
    <definedName name="Betriebsleistung" localSheetId="14">'2015_16'!$97:$97</definedName>
    <definedName name="Betriebsleistung" localSheetId="15">'2016_17'!$97:$97</definedName>
    <definedName name="Betriebsleistung" localSheetId="16">'2017_18'!$97:$97</definedName>
    <definedName name="Betriebsleistung" localSheetId="17">'2018_19'!$97:$97</definedName>
    <definedName name="Betriebsleistung" localSheetId="18">'2019_20'!$97:$97</definedName>
    <definedName name="Betriebsleistung" localSheetId="19">'2020_21'!$97:$97</definedName>
    <definedName name="Betriebsleistung" localSheetId="20">'2021_22'!$97:$97</definedName>
    <definedName name="Betriebsleistung" localSheetId="21">'2022_23'!$97:$97</definedName>
    <definedName name="Betriebsleistung" localSheetId="22">'2023_24'!$97:$97</definedName>
    <definedName name="_xlnm.Print_Area" localSheetId="0">'2001_02'!$A$1:$AE$28</definedName>
    <definedName name="_xlnm.Print_Area" localSheetId="1">'2002_03'!$A$1:$AE$29</definedName>
    <definedName name="_xlnm.Print_Area" localSheetId="2">'2003_04'!$A$1:$AE$29</definedName>
    <definedName name="_xlnm.Print_Area" localSheetId="3">'2004_05'!$A$1:$AE$33</definedName>
    <definedName name="_xlnm.Print_Area" localSheetId="8">'2009_10'!$A$1:$AK$32</definedName>
    <definedName name="_xlnm.Print_Area" localSheetId="9">'2010_11'!$A$1:$AK$32</definedName>
    <definedName name="_xlnm.Print_Area" localSheetId="10">'2011_12'!$A$1:$AQ$32</definedName>
    <definedName name="_xlnm.Print_Area" localSheetId="11">'2012_13'!$A$1:$AF$32</definedName>
    <definedName name="_xlnm.Print_Area" localSheetId="12">'2013_14'!$A$1:$AF$33</definedName>
    <definedName name="_xlnm.Print_Area" localSheetId="13">'2014_15'!$A$1:$AF$33</definedName>
    <definedName name="_xlnm.Print_Area" localSheetId="14">'2015_16'!$A$1:$AF$33</definedName>
    <definedName name="_xlnm.Print_Area" localSheetId="15">'2016_17'!$A$1:$AF$33</definedName>
    <definedName name="_xlnm.Print_Area" localSheetId="16">'2017_18'!$A$1:$AF$33</definedName>
    <definedName name="_xlnm.Print_Area" localSheetId="17">'2018_19'!$A$1:$AF$33</definedName>
    <definedName name="_xlnm.Print_Area" localSheetId="18">'2019_20'!$A$1:$AF$33</definedName>
    <definedName name="_xlnm.Print_Area" localSheetId="19">'2020_21'!$A$1:$AF$33</definedName>
    <definedName name="_xlnm.Print_Area" localSheetId="20">'2021_22'!$A$1:$AF$33</definedName>
    <definedName name="_xlnm.Print_Area" localSheetId="21">'2022_23'!$A$1:$AF$33</definedName>
    <definedName name="_xlnm.Print_Area" localSheetId="22">'2023_24'!$A$1:$AF$33</definedName>
    <definedName name="_xlnm.Print_Titles" localSheetId="0">'2001_02'!$A:$A,'2001_02'!$1:$1</definedName>
    <definedName name="_xlnm.Print_Titles" localSheetId="1">'2002_03'!$A:$A,'2002_03'!$1:$1</definedName>
    <definedName name="_xlnm.Print_Titles" localSheetId="2">'2003_04'!$A:$A,'2003_04'!$1:$1</definedName>
    <definedName name="_xlnm.Print_Titles" localSheetId="3">'2004_05'!$A:$A,'2004_05'!$1:$3</definedName>
    <definedName name="_xlnm.Print_Titles" localSheetId="4">'2005_06'!$A:$A,'2005_06'!$1:$3</definedName>
    <definedName name="_xlnm.Print_Titles" localSheetId="5">'2006_07'!$A:$A,'2006_07'!$1:$3</definedName>
    <definedName name="_xlnm.Print_Titles" localSheetId="6">'2007_08'!$A:$A,'2007_08'!$1:$3</definedName>
    <definedName name="_xlnm.Print_Titles" localSheetId="7">'2008_09'!$A:$A,'2008_09'!$1:$3</definedName>
    <definedName name="_xlnm.Print_Titles" localSheetId="8">'2009_10'!$A:$A,'2009_10'!$1:$3</definedName>
    <definedName name="_xlnm.Print_Titles" localSheetId="9">'2010_11'!$A:$A,'2010_11'!$1:$3</definedName>
    <definedName name="_xlnm.Print_Titles" localSheetId="10">'2011_12'!$A:$A,'2011_12'!$1:$3</definedName>
    <definedName name="_xlnm.Print_Titles" localSheetId="11">'2012_13'!$A:$A,'2012_13'!$1:$3</definedName>
    <definedName name="_xlnm.Print_Titles" localSheetId="12">'2013_14'!$A:$A,'2013_14'!$1:$3</definedName>
    <definedName name="_xlnm.Print_Titles" localSheetId="13">'2014_15'!$A:$A,'2014_15'!$1:$3</definedName>
    <definedName name="_xlnm.Print_Titles" localSheetId="14">'2015_16'!$A:$A,'2015_16'!$1:$3</definedName>
    <definedName name="_xlnm.Print_Titles" localSheetId="15">'2016_17'!$A:$A,'2016_17'!$1:$3</definedName>
    <definedName name="_xlnm.Print_Titles" localSheetId="16">'2017_18'!$A:$A,'2017_18'!$1:$3</definedName>
    <definedName name="_xlnm.Print_Titles" localSheetId="17">'2018_19'!$A:$A,'2018_19'!$1:$3</definedName>
    <definedName name="_xlnm.Print_Titles" localSheetId="18">'2019_20'!$A:$A,'2019_20'!$1:$3</definedName>
    <definedName name="_xlnm.Print_Titles" localSheetId="19">'2020_21'!$A:$A,'2020_21'!$1:$3</definedName>
    <definedName name="_xlnm.Print_Titles" localSheetId="20">'2021_22'!$A:$A,'2021_22'!$1:$3</definedName>
    <definedName name="_xlnm.Print_Titles" localSheetId="21">'2022_23'!$A:$A,'2022_23'!$1:$3</definedName>
    <definedName name="_xlnm.Print_Titles" localSheetId="22">'2023_24'!$A:$A,'2023_24'!$1:$3</definedName>
    <definedName name="GESELL" localSheetId="0">'2001_02'!$A$4:$HP$8140</definedName>
    <definedName name="GESELL" localSheetId="1">'2002_03'!$A$4:$HP$8141</definedName>
    <definedName name="GESELL" localSheetId="2">'2003_04'!$A$4:$HP$8141</definedName>
    <definedName name="GESELL" localSheetId="3">'2004_05'!$A$4:$HP$8141</definedName>
    <definedName name="GESELL" localSheetId="4">'2005_06'!$A$4:$HP$8137</definedName>
    <definedName name="GESELL" localSheetId="5">'2006_07'!$A$4:$HP$8137</definedName>
    <definedName name="GESELL" localSheetId="6">'2007_08'!$A$4:$HV$8137</definedName>
    <definedName name="GESELL" localSheetId="7">'2008_09'!$A$4:$HW$8137</definedName>
    <definedName name="GESELL" localSheetId="8">'2009_10'!$A$4:$HV$8137</definedName>
    <definedName name="GESELL" localSheetId="9">'2010_11'!$A$4:$HV$8137</definedName>
    <definedName name="GESELL" localSheetId="10">'2011_12'!$A$4:$HV$8137</definedName>
    <definedName name="GESELL" localSheetId="11">'2012_13'!$A$4:$HQ$8137</definedName>
    <definedName name="GESELL" localSheetId="12">'2013_14'!$A$4:$HQ$8138</definedName>
    <definedName name="GESELL" localSheetId="13">'2014_15'!$A$4:$HQ$8138</definedName>
    <definedName name="GESELL" localSheetId="14">'2015_16'!$A$4:$HQ$8138</definedName>
    <definedName name="GESELL" localSheetId="15">'2016_17'!$A$4:$HQ$8138</definedName>
    <definedName name="GESELL" localSheetId="16">'2017_18'!$A$4:$HQ$8138</definedName>
    <definedName name="GESELL" localSheetId="17">'2018_19'!$A$4:$HQ$8138</definedName>
    <definedName name="GESELL" localSheetId="18">'2019_20'!$A$4:$HQ$8138</definedName>
    <definedName name="GESELL" localSheetId="19">'2020_21'!$A$4:$HQ$8138</definedName>
    <definedName name="GESELL" localSheetId="20">'2021_22'!$A$4:$HQ$8138</definedName>
    <definedName name="GESELL" localSheetId="21">'2022_23'!$A$4:$HQ$8138</definedName>
    <definedName name="GESELL" localSheetId="22">'2023_24'!$A$4:$HQ$8138</definedName>
    <definedName name="Monat" localSheetId="0">'2001_02'!#REF!</definedName>
    <definedName name="Monat" localSheetId="1">'2002_03'!#REF!</definedName>
    <definedName name="Monat" localSheetId="2">'2003_04'!#REF!</definedName>
    <definedName name="Monat" localSheetId="3">'2004_05'!#REF!</definedName>
    <definedName name="Monat" localSheetId="4">'2005_06'!#REF!</definedName>
    <definedName name="Monat" localSheetId="5">'2006_07'!#REF!</definedName>
    <definedName name="Monat" localSheetId="6">'2007_08'!#REF!</definedName>
    <definedName name="Monat" localSheetId="7">'2008_09'!#REF!</definedName>
    <definedName name="Monat" localSheetId="8">'2009_10'!#REF!</definedName>
    <definedName name="Monat" localSheetId="9">'2010_11'!#REF!</definedName>
    <definedName name="Monat" localSheetId="10">'2011_12'!#REF!</definedName>
    <definedName name="Monat" localSheetId="11">'2012_13'!#REF!</definedName>
    <definedName name="Monat" localSheetId="12">'2013_14'!#REF!</definedName>
    <definedName name="Monat" localSheetId="13">'2014_15'!#REF!</definedName>
    <definedName name="Monat" localSheetId="14">'2015_16'!#REF!</definedName>
    <definedName name="Monat" localSheetId="15">'2016_17'!#REF!</definedName>
    <definedName name="Monat" localSheetId="16">'2017_18'!#REF!</definedName>
    <definedName name="Monat" localSheetId="17">'2018_19'!#REF!</definedName>
    <definedName name="Monat" localSheetId="18">'2019_20'!#REF!</definedName>
    <definedName name="Monat" localSheetId="19">'2020_21'!#REF!</definedName>
    <definedName name="Monat" localSheetId="20">'2021_22'!#REF!</definedName>
    <definedName name="Monat" localSheetId="21">'2022_23'!#REF!</definedName>
    <definedName name="Monat" localSheetId="22">'2023_24'!#REF!</definedName>
    <definedName name="NUV" localSheetId="0">'2001_02'!#REF!</definedName>
    <definedName name="NUV" localSheetId="1">'2002_03'!#REF!</definedName>
    <definedName name="NUV" localSheetId="2">'2003_04'!#REF!</definedName>
    <definedName name="NUV" localSheetId="3">'2004_05'!#REF!</definedName>
    <definedName name="NUV" localSheetId="4">'2005_06'!#REF!</definedName>
    <definedName name="NUV" localSheetId="5">'2006_07'!#REF!</definedName>
    <definedName name="NUV" localSheetId="6">'2007_08'!#REF!</definedName>
    <definedName name="NUV" localSheetId="7">'2008_09'!#REF!</definedName>
    <definedName name="NUV" localSheetId="8">'2009_10'!#REF!</definedName>
    <definedName name="NUV" localSheetId="9">'2010_11'!#REF!</definedName>
    <definedName name="NUV" localSheetId="10">'2011_12'!#REF!</definedName>
    <definedName name="NUV" localSheetId="11">'2012_13'!#REF!</definedName>
    <definedName name="NUV" localSheetId="12">'2013_14'!#REF!</definedName>
    <definedName name="NUV" localSheetId="13">'2014_15'!#REF!</definedName>
    <definedName name="NUV" localSheetId="14">'2015_16'!#REF!</definedName>
    <definedName name="NUV" localSheetId="15">'2016_17'!#REF!</definedName>
    <definedName name="NUV" localSheetId="16">'2017_18'!#REF!</definedName>
    <definedName name="NUV" localSheetId="17">'2018_19'!#REF!</definedName>
    <definedName name="NUV" localSheetId="18">'2019_20'!#REF!</definedName>
    <definedName name="NUV" localSheetId="19">'2020_21'!#REF!</definedName>
    <definedName name="NUV" localSheetId="20">'2021_22'!#REF!</definedName>
    <definedName name="NUV" localSheetId="21">'2022_23'!#REF!</definedName>
    <definedName name="NUV" localSheetId="22">'2023_24'!#REF!</definedName>
    <definedName name="PLAN" localSheetId="0">'2001_02'!$HP$8140</definedName>
    <definedName name="PLAN" localSheetId="1">'2002_03'!$HP$8141</definedName>
    <definedName name="PLAN" localSheetId="2">'2003_04'!$HP$8141</definedName>
    <definedName name="PLAN" localSheetId="3">'2004_05'!$HP$8141</definedName>
    <definedName name="PLAN" localSheetId="4">'2005_06'!$HP$8137</definedName>
    <definedName name="PLAN" localSheetId="5">'2006_07'!$HP$8137</definedName>
    <definedName name="PLAN" localSheetId="6">'2007_08'!$HV$8137</definedName>
    <definedName name="PLAN" localSheetId="7">'2008_09'!$HW$8137</definedName>
    <definedName name="PLAN" localSheetId="8">'2009_10'!$HV$8137</definedName>
    <definedName name="PLAN" localSheetId="9">'2010_11'!$HV$8137</definedName>
    <definedName name="PLAN" localSheetId="10">'2011_12'!$HV$8137</definedName>
    <definedName name="PLAN" localSheetId="11">'2012_13'!$HQ$8137</definedName>
    <definedName name="PLAN" localSheetId="12">'2013_14'!$HQ$8138</definedName>
    <definedName name="PLAN" localSheetId="13">'2014_15'!$HQ$8138</definedName>
    <definedName name="PLAN" localSheetId="14">'2015_16'!$HQ$8138</definedName>
    <definedName name="PLAN" localSheetId="15">'2016_17'!$HQ$8138</definedName>
    <definedName name="PLAN" localSheetId="16">'2017_18'!$HQ$8138</definedName>
    <definedName name="PLAN" localSheetId="17">'2018_19'!$HQ$8138</definedName>
    <definedName name="PLAN" localSheetId="18">'2019_20'!$HQ$8138</definedName>
    <definedName name="PLAN" localSheetId="19">'2020_21'!$HQ$8138</definedName>
    <definedName name="PLAN" localSheetId="20">'2021_22'!$HQ$8138</definedName>
    <definedName name="PLAN" localSheetId="21">'2022_23'!$HQ$8138</definedName>
    <definedName name="PLAN" localSheetId="22">'2023_24'!$HQ$8138</definedName>
    <definedName name="rmcAccount">"STINVGES"</definedName>
    <definedName name="rmcApplication">"QB"</definedName>
    <definedName name="rmcCategory">"AVOR2"</definedName>
    <definedName name="rmcFrequency">"YTD"</definedName>
    <definedName name="rmcName">"VAI"</definedName>
    <definedName name="RMCOptions">"*000000000000000"</definedName>
    <definedName name="UEBER" localSheetId="0">'2001_02'!$HP$8140:$HQ$8140</definedName>
    <definedName name="UEBER" localSheetId="1">'2002_03'!$HP$8141:$HQ$8141</definedName>
    <definedName name="UEBER" localSheetId="2">'2003_04'!$HP$8141:$HQ$8141</definedName>
    <definedName name="UEBER" localSheetId="3">'2004_05'!$HP$8141:$HQ$8141</definedName>
    <definedName name="UEBER" localSheetId="4">'2005_06'!$HP$8137:$HQ$8137</definedName>
    <definedName name="UEBER" localSheetId="5">'2006_07'!$HP$8137:$HQ$8137</definedName>
    <definedName name="UEBER" localSheetId="6">'2007_08'!$HV$8137:$HW$8137</definedName>
    <definedName name="UEBER" localSheetId="7">'2008_09'!$HW$8137:$HX$8137</definedName>
    <definedName name="UEBER" localSheetId="8">'2009_10'!$HV$8137:$HW$8137</definedName>
    <definedName name="UEBER" localSheetId="9">'2010_11'!$HV$8137:$HW$8137</definedName>
    <definedName name="UEBER" localSheetId="10">'2011_12'!$HV$8137:$HW$8137</definedName>
    <definedName name="UEBER" localSheetId="11">'2012_13'!$HQ$8137:$HR$8137</definedName>
    <definedName name="UEBER" localSheetId="12">'2013_14'!$HQ$8138:$HR$8138</definedName>
    <definedName name="UEBER" localSheetId="13">'2014_15'!$HQ$8138:$HR$8138</definedName>
    <definedName name="UEBER" localSheetId="14">'2015_16'!$HQ$8138:$HR$8138</definedName>
    <definedName name="UEBER" localSheetId="15">'2016_17'!$HQ$8138:$HR$8138</definedName>
    <definedName name="UEBER" localSheetId="16">'2017_18'!$HQ$8138:$HR$8138</definedName>
    <definedName name="UEBER" localSheetId="17">'2018_19'!$HQ$8138:$HR$8138</definedName>
    <definedName name="UEBER" localSheetId="18">'2019_20'!$HQ$8138:$HR$8138</definedName>
    <definedName name="UEBER" localSheetId="19">'2020_21'!$HQ$8138:$HR$8138</definedName>
    <definedName name="UEBER" localSheetId="20">'2021_22'!$HQ$8138:$HR$8138</definedName>
    <definedName name="UEBER" localSheetId="21">'2022_23'!$HQ$8138:$HR$8138</definedName>
    <definedName name="UEBER" localSheetId="22">'2023_24'!$HQ$8138:$HR$8138</definedName>
  </definedNames>
  <calcPr fullCalcOnLoad="1"/>
</workbook>
</file>

<file path=xl/sharedStrings.xml><?xml version="1.0" encoding="utf-8"?>
<sst xmlns="http://schemas.openxmlformats.org/spreadsheetml/2006/main" count="1553" uniqueCount="195">
  <si>
    <t>Financial Data (IAS) concerning the new Group structure</t>
  </si>
  <si>
    <t>in €m</t>
  </si>
  <si>
    <t>Division Steel</t>
  </si>
  <si>
    <t>Division Profilform</t>
  </si>
  <si>
    <t>Division Motion</t>
  </si>
  <si>
    <t>quarters</t>
  </si>
  <si>
    <t>accum.</t>
  </si>
  <si>
    <t>Cost of Sales</t>
  </si>
  <si>
    <t>Other operating income</t>
  </si>
  <si>
    <t>Distribution costs</t>
  </si>
  <si>
    <t>Administrative expenses</t>
  </si>
  <si>
    <t xml:space="preserve"> EBIT </t>
  </si>
  <si>
    <t xml:space="preserve">      OM (Operating Margin)</t>
  </si>
  <si>
    <t xml:space="preserve"> EBITD</t>
  </si>
  <si>
    <t xml:space="preserve">      EBITD-Margin</t>
  </si>
  <si>
    <t>Financial result</t>
  </si>
  <si>
    <t>Ordinary result</t>
  </si>
  <si>
    <t>Taxes</t>
  </si>
  <si>
    <t>Minorities</t>
  </si>
  <si>
    <t>Net income</t>
  </si>
  <si>
    <t>Employees</t>
  </si>
  <si>
    <t>Total Sales</t>
  </si>
  <si>
    <t>Gross margin</t>
  </si>
  <si>
    <t>Other operating expenses</t>
  </si>
  <si>
    <t>1Qu.01/02</t>
  </si>
  <si>
    <t>2.QU.01/02</t>
  </si>
  <si>
    <t>3.QU.01/02</t>
  </si>
  <si>
    <t>4.QU.01/02</t>
  </si>
  <si>
    <t>Division Railwaysystems</t>
  </si>
  <si>
    <t>2001/02</t>
  </si>
  <si>
    <t>1Qu.02/03</t>
  </si>
  <si>
    <t>2.QU.02/03</t>
  </si>
  <si>
    <t>3.QU.02/03</t>
  </si>
  <si>
    <t>4.QU.02/03</t>
  </si>
  <si>
    <t>2002/03</t>
  </si>
  <si>
    <t>extraordinary expenses</t>
  </si>
  <si>
    <t>1Qu.03/04</t>
  </si>
  <si>
    <t>2.QU.03/04</t>
  </si>
  <si>
    <t>3.QU.03/04</t>
  </si>
  <si>
    <t>4.QU.03/04</t>
  </si>
  <si>
    <t>2003/04</t>
  </si>
  <si>
    <t>2004/05</t>
  </si>
  <si>
    <t>division motion</t>
  </si>
  <si>
    <t>in Mio Euro</t>
  </si>
  <si>
    <t>VOESTALPINE  Group</t>
  </si>
  <si>
    <t>Discontinoued operations</t>
  </si>
  <si>
    <t>Net income before do*)</t>
  </si>
  <si>
    <t>Net profit*)</t>
  </si>
  <si>
    <t>Capitel Employed</t>
  </si>
  <si>
    <t>ROCE</t>
  </si>
  <si>
    <t>1Qu.04/05</t>
  </si>
  <si>
    <t>2.Qu.04/05</t>
  </si>
  <si>
    <t>3.Qu.04/05</t>
  </si>
  <si>
    <t>4.Qu.04/05</t>
  </si>
  <si>
    <t>voestalpine Group</t>
  </si>
  <si>
    <t xml:space="preserve">  EBIT </t>
  </si>
  <si>
    <t xml:space="preserve">  EBITD</t>
  </si>
  <si>
    <t>Extraordinary expenses</t>
  </si>
  <si>
    <t>*) Incl. Minorities</t>
  </si>
  <si>
    <t>1Qu.05/06</t>
  </si>
  <si>
    <t>2Qu.05/06</t>
  </si>
  <si>
    <t>3Qu.05/06</t>
  </si>
  <si>
    <t>4Qu.05/06</t>
  </si>
  <si>
    <t>2005/06</t>
  </si>
  <si>
    <t>Division Automotive</t>
  </si>
  <si>
    <t>voestalpine AG</t>
  </si>
  <si>
    <t>1Qu.06/07</t>
  </si>
  <si>
    <t>2Qu.06/07</t>
  </si>
  <si>
    <t>3Qu.06/07</t>
  </si>
  <si>
    <t>4Qu.06/07</t>
  </si>
  <si>
    <t>2006/07</t>
  </si>
  <si>
    <t>Division Railway Systems</t>
  </si>
  <si>
    <t>in EURm</t>
  </si>
  <si>
    <t>1Qu.07/08</t>
  </si>
  <si>
    <t>2Qu.07/08</t>
  </si>
  <si>
    <t>3Qu.07/08</t>
  </si>
  <si>
    <t>4Qu.07/08</t>
  </si>
  <si>
    <t>2007/08</t>
  </si>
  <si>
    <t>Division Special Steel</t>
  </si>
  <si>
    <t>Net profit for continuing operations*)</t>
  </si>
  <si>
    <t>1Qu.08/09</t>
  </si>
  <si>
    <t>2Qu.08/09</t>
  </si>
  <si>
    <t>3Qu.08/09</t>
  </si>
  <si>
    <t>4Qu.08/09</t>
  </si>
  <si>
    <t>2008/09</t>
  </si>
  <si>
    <t>1Qu.09/10</t>
  </si>
  <si>
    <t>2Qu.09/10</t>
  </si>
  <si>
    <t>3Qu.09/10</t>
  </si>
  <si>
    <t>4Qu.09/10</t>
  </si>
  <si>
    <t>2009/10</t>
  </si>
  <si>
    <t>1Qu.10/11</t>
  </si>
  <si>
    <t>2Qu.10/11</t>
  </si>
  <si>
    <t>3Qu.10/11</t>
  </si>
  <si>
    <t>4Qu.10/11</t>
  </si>
  <si>
    <t>2010/11</t>
  </si>
  <si>
    <t>4Qu.10/101</t>
  </si>
  <si>
    <t>Financial Data (IFRS) concerning</t>
  </si>
  <si>
    <t>the new Group structure</t>
  </si>
  <si>
    <t>incl. Discont. Operations</t>
  </si>
  <si>
    <t>12.4%</t>
  </si>
  <si>
    <t>16.7%</t>
  </si>
  <si>
    <t>7.0%</t>
  </si>
  <si>
    <t>20.7%</t>
  </si>
  <si>
    <t>18.0%</t>
  </si>
  <si>
    <t>11.2%</t>
  </si>
  <si>
    <t>4.4%</t>
  </si>
  <si>
    <t>1Qu.11/12</t>
  </si>
  <si>
    <t>2Qu.11/12</t>
  </si>
  <si>
    <t>3Qu.11/12</t>
  </si>
  <si>
    <t>4Qu.11/12</t>
  </si>
  <si>
    <t>2011/12</t>
  </si>
  <si>
    <t>8.6%</t>
  </si>
  <si>
    <t>9.3%</t>
  </si>
  <si>
    <t>9.1%</t>
  </si>
  <si>
    <t>6.2%</t>
  </si>
  <si>
    <t>18.2%</t>
  </si>
  <si>
    <t>10.0%</t>
  </si>
  <si>
    <t>Steel Division</t>
  </si>
  <si>
    <t>Special Steel Division</t>
  </si>
  <si>
    <t>Metal Engineering Division</t>
  </si>
  <si>
    <t>1Qu.12/13</t>
  </si>
  <si>
    <t>2Qu.12/13</t>
  </si>
  <si>
    <t>3Qu.12/13</t>
  </si>
  <si>
    <t>4Qu.12/13</t>
  </si>
  <si>
    <t>2012/13</t>
  </si>
  <si>
    <r>
      <t xml:space="preserve">Metal Forming Division 
</t>
    </r>
    <r>
      <rPr>
        <sz val="10"/>
        <color indexed="9"/>
        <rFont val="Arial"/>
        <family val="2"/>
      </rPr>
      <t>(formerly Division Profilform  and Division Automotive)</t>
    </r>
    <r>
      <rPr>
        <b/>
        <sz val="14"/>
        <color indexed="9"/>
        <rFont val="Arial"/>
        <family val="2"/>
      </rPr>
      <t xml:space="preserve"> </t>
    </r>
  </si>
  <si>
    <r>
      <t>Metal Forming Division</t>
    </r>
    <r>
      <rPr>
        <sz val="9"/>
        <color indexed="9"/>
        <rFont val="Arial"/>
        <family val="2"/>
      </rPr>
      <t xml:space="preserve"> as of April 1, 2012</t>
    </r>
    <r>
      <rPr>
        <b/>
        <sz val="14"/>
        <color indexed="9"/>
        <rFont val="Arial"/>
        <family val="2"/>
      </rPr>
      <t xml:space="preserve">
</t>
    </r>
    <r>
      <rPr>
        <sz val="9"/>
        <color indexed="9"/>
        <rFont val="Arial"/>
        <family val="2"/>
      </rPr>
      <t>(formerly Division Profilform  and Division Automotive) 
Comparison data 2011/12 was adjusted accordingly</t>
    </r>
  </si>
  <si>
    <t>7.4%</t>
  </si>
  <si>
    <t>22.3%</t>
  </si>
  <si>
    <t>12.6%</t>
  </si>
  <si>
    <t>1Qu.13/14</t>
  </si>
  <si>
    <t>2Qu.13/14</t>
  </si>
  <si>
    <t>3Qu.13/14</t>
  </si>
  <si>
    <t>4Qu.13/14</t>
  </si>
  <si>
    <t>2013/14</t>
  </si>
  <si>
    <t>1Qu.14/15</t>
  </si>
  <si>
    <t>2Qu.14/15</t>
  </si>
  <si>
    <t>3Qu.14/15</t>
  </si>
  <si>
    <t>4Qu.14/15</t>
  </si>
  <si>
    <t>2014/15</t>
  </si>
  <si>
    <t>Share of profit of associates</t>
  </si>
  <si>
    <t>1Qu.15/16</t>
  </si>
  <si>
    <t>2Qu.15/16</t>
  </si>
  <si>
    <t>3Qu.15/16</t>
  </si>
  <si>
    <t>4Qu.15/16</t>
  </si>
  <si>
    <t>2015/16</t>
  </si>
  <si>
    <t xml:space="preserve"> </t>
  </si>
  <si>
    <t>1Qu.16/17</t>
  </si>
  <si>
    <t>2Qu.16/17</t>
  </si>
  <si>
    <t>3Qu.16/17</t>
  </si>
  <si>
    <t>4Qu.16/17</t>
  </si>
  <si>
    <t>2016/17</t>
  </si>
  <si>
    <r>
      <t xml:space="preserve">High Performance Metals Division 
</t>
    </r>
    <r>
      <rPr>
        <b/>
        <sz val="9"/>
        <color indexed="9"/>
        <rFont val="Arial"/>
        <family val="2"/>
      </rPr>
      <t>former Special Steel Division</t>
    </r>
  </si>
  <si>
    <t>1Qu.17/18</t>
  </si>
  <si>
    <t>2Qu.17/18</t>
  </si>
  <si>
    <t>3Qu.17/18</t>
  </si>
  <si>
    <t>4Qu.17/18</t>
  </si>
  <si>
    <t>2017/18</t>
  </si>
  <si>
    <t>voestalpine GROUP</t>
  </si>
  <si>
    <t>STEEL DIVISION</t>
  </si>
  <si>
    <r>
      <t xml:space="preserve">HIGH PERFORMANE METALS DIVISION 
</t>
    </r>
    <r>
      <rPr>
        <b/>
        <sz val="9"/>
        <color indexed="9"/>
        <rFont val="Arial"/>
        <family val="2"/>
      </rPr>
      <t>former Special Steel Division</t>
    </r>
  </si>
  <si>
    <t>METAL ENGINEERING DIVISION</t>
  </si>
  <si>
    <r>
      <t>METAL FORMING DIVISION</t>
    </r>
  </si>
  <si>
    <t>1Qu.18/19</t>
  </si>
  <si>
    <t>2Qu.18/19</t>
  </si>
  <si>
    <t>3Qu.18/19</t>
  </si>
  <si>
    <t>4Qu.18/19</t>
  </si>
  <si>
    <t>2018/19</t>
  </si>
  <si>
    <t>1Qu.19/20</t>
  </si>
  <si>
    <t>2Qu.19/20</t>
  </si>
  <si>
    <t>3Qu.19/20</t>
  </si>
  <si>
    <t>4Qu.19/20</t>
  </si>
  <si>
    <t>2019/20</t>
  </si>
  <si>
    <t xml:space="preserve">HIGH PERFORMANE METALS DIVISION </t>
  </si>
  <si>
    <t>1Qu.20/21</t>
  </si>
  <si>
    <t>2Qu.20/21</t>
  </si>
  <si>
    <t>3Qu.20/21</t>
  </si>
  <si>
    <t>4Qu.20/21</t>
  </si>
  <si>
    <t>2020/21</t>
  </si>
  <si>
    <t xml:space="preserve">  </t>
  </si>
  <si>
    <t>1Qu.21/22</t>
  </si>
  <si>
    <t>2Qu.21/22</t>
  </si>
  <si>
    <t>3Qu.21/22</t>
  </si>
  <si>
    <t>4Qu.21/22</t>
  </si>
  <si>
    <t>2021/22</t>
  </si>
  <si>
    <t>1Qu.22/23</t>
  </si>
  <si>
    <t>2Qu.22/23</t>
  </si>
  <si>
    <t>3Qu.22/23</t>
  </si>
  <si>
    <t>4Qu.22/23</t>
  </si>
  <si>
    <t>2022/23</t>
  </si>
  <si>
    <t>1Qu.23/24</t>
  </si>
  <si>
    <t>2Qu.23/24</t>
  </si>
  <si>
    <t>3Qu.23/24</t>
  </si>
  <si>
    <t>4Qu.23/24</t>
  </si>
  <si>
    <t>2023/24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</si>
</sst>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£&quot;;\-#,##0\ &quot;£&quot;"/>
    <numFmt numFmtId="171" formatCode="#,##0\ &quot;£&quot;;[Red]\-#,##0\ &quot;£&quot;"/>
    <numFmt numFmtId="172" formatCode="#,##0.00\ &quot;£&quot;;\-#,##0.00\ &quot;£&quot;"/>
    <numFmt numFmtId="173" formatCode="#,##0.00\ &quot;£&quot;;[Red]\-#,##0.00\ &quot;£&quot;"/>
    <numFmt numFmtId="174" formatCode="_-* #,##0\ &quot;£&quot;_-;\-* #,##0\ &quot;£&quot;_-;_-* &quot;-&quot;\ &quot;£&quot;_-;_-@_-"/>
    <numFmt numFmtId="175" formatCode="_-* #,##0\ _€_-;\-* #,##0\ _€_-;_-* &quot;-&quot;\ _€_-;_-@_-"/>
    <numFmt numFmtId="176" formatCode="_-* #,##0.00\ &quot;£&quot;_-;\-* #,##0.00\ &quot;£&quot;_-;_-* &quot;-&quot;??\ &quot;£&quot;_-;_-@_-"/>
    <numFmt numFmtId="177" formatCode="_-* #,##0.00\ _€_-;\-* #,##0.00\ _€_-;_-* &quot;-&quot;??\ _€_-;_-@_-"/>
    <numFmt numFmtId="178" formatCode="#,##0.00&quot; DM&quot;;[Red]\-#,##0.00&quot; DM&quot;"/>
    <numFmt numFmtId="179" formatCode="#,##0.0"/>
    <numFmt numFmtId="180" formatCode="0.0"/>
    <numFmt numFmtId="181" formatCode="0.0%"/>
    <numFmt numFmtId="182" formatCode="#,##0.000"/>
    <numFmt numFmtId="183" formatCode="0.0000"/>
    <numFmt numFmtId="184" formatCode="0.000"/>
  </numFmts>
  <fonts count="66">
    <font>
      <sz val="10"/>
      <name val="Arial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10"/>
      <name val="MS Sans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sz val="12"/>
      <color indexed="9"/>
      <name val="Arial"/>
      <family val="2"/>
    </font>
    <font>
      <i/>
      <sz val="11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1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26"/>
      <name val="Arial Black"/>
      <family val="2"/>
    </font>
    <font>
      <b/>
      <sz val="14"/>
      <color indexed="9"/>
      <name val="Arial"/>
      <family val="2"/>
    </font>
    <font>
      <sz val="11"/>
      <color indexed="9"/>
      <name val="Arial"/>
      <family val="2"/>
    </font>
    <font>
      <sz val="24"/>
      <name val="Arial Black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AEAEA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22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78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3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180" fontId="0" fillId="0" borderId="10" xfId="0" applyNumberFormat="1" applyBorder="1" applyAlignment="1" applyProtection="1">
      <alignment/>
      <protection/>
    </xf>
    <xf numFmtId="4" fontId="9" fillId="0" borderId="0" xfId="0" applyNumberFormat="1" applyFont="1" applyBorder="1" applyAlignment="1" applyProtection="1" quotePrefix="1">
      <alignment horizontal="left"/>
      <protection/>
    </xf>
    <xf numFmtId="3" fontId="10" fillId="0" borderId="0" xfId="0" applyNumberFormat="1" applyFont="1" applyBorder="1" applyAlignment="1">
      <alignment/>
    </xf>
    <xf numFmtId="0" fontId="9" fillId="33" borderId="11" xfId="0" applyFont="1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3" fontId="11" fillId="0" borderId="12" xfId="0" applyNumberFormat="1" applyFont="1" applyBorder="1" applyAlignment="1" applyProtection="1">
      <alignment horizontal="centerContinuous" vertical="center"/>
      <protection/>
    </xf>
    <xf numFmtId="3" fontId="11" fillId="0" borderId="13" xfId="0" applyNumberFormat="1" applyFont="1" applyBorder="1" applyAlignment="1" applyProtection="1">
      <alignment horizontal="centerContinuous"/>
      <protection/>
    </xf>
    <xf numFmtId="3" fontId="11" fillId="0" borderId="14" xfId="0" applyNumberFormat="1" applyFont="1" applyBorder="1" applyAlignment="1" applyProtection="1">
      <alignment horizontal="centerContinuous"/>
      <protection/>
    </xf>
    <xf numFmtId="3" fontId="12" fillId="0" borderId="11" xfId="0" applyNumberFormat="1" applyFont="1" applyBorder="1" applyAlignment="1" applyProtection="1">
      <alignment horizontal="centerContinuous" vertical="center"/>
      <protection/>
    </xf>
    <xf numFmtId="0" fontId="7" fillId="0" borderId="15" xfId="0" applyFont="1" applyBorder="1" applyAlignment="1" applyProtection="1">
      <alignment horizontal="left"/>
      <protection/>
    </xf>
    <xf numFmtId="3" fontId="0" fillId="0" borderId="16" xfId="0" applyNumberFormat="1" applyBorder="1" applyAlignment="1">
      <alignment/>
    </xf>
    <xf numFmtId="4" fontId="12" fillId="0" borderId="17" xfId="0" applyNumberFormat="1" applyFont="1" applyBorder="1" applyAlignment="1" applyProtection="1">
      <alignment/>
      <protection/>
    </xf>
    <xf numFmtId="4" fontId="12" fillId="33" borderId="17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7" fillId="0" borderId="18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" fontId="0" fillId="0" borderId="19" xfId="0" applyNumberFormat="1" applyFont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21" xfId="0" applyFont="1" applyBorder="1" applyAlignment="1" applyProtection="1">
      <alignment horizontal="left"/>
      <protection/>
    </xf>
    <xf numFmtId="4" fontId="12" fillId="0" borderId="22" xfId="0" applyNumberFormat="1" applyFont="1" applyBorder="1" applyAlignment="1" applyProtection="1">
      <alignment/>
      <protection/>
    </xf>
    <xf numFmtId="4" fontId="12" fillId="33" borderId="22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3" fontId="0" fillId="0" borderId="19" xfId="0" applyNumberFormat="1" applyBorder="1" applyAlignment="1">
      <alignment/>
    </xf>
    <xf numFmtId="4" fontId="8" fillId="0" borderId="20" xfId="0" applyNumberFormat="1" applyFont="1" applyBorder="1" applyAlignment="1" applyProtection="1">
      <alignment/>
      <protection/>
    </xf>
    <xf numFmtId="0" fontId="7" fillId="0" borderId="23" xfId="0" applyFont="1" applyBorder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181" fontId="12" fillId="0" borderId="22" xfId="0" applyNumberFormat="1" applyFont="1" applyBorder="1" applyAlignment="1" applyProtection="1">
      <alignment/>
      <protection/>
    </xf>
    <xf numFmtId="0" fontId="9" fillId="0" borderId="23" xfId="0" applyFont="1" applyBorder="1" applyAlignment="1">
      <alignment/>
    </xf>
    <xf numFmtId="3" fontId="12" fillId="0" borderId="22" xfId="0" applyNumberFormat="1" applyFont="1" applyBorder="1" applyAlignment="1" applyProtection="1">
      <alignment/>
      <protection/>
    </xf>
    <xf numFmtId="3" fontId="12" fillId="33" borderId="22" xfId="0" applyNumberFormat="1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 horizontal="left"/>
      <protection/>
    </xf>
    <xf numFmtId="3" fontId="0" fillId="0" borderId="13" xfId="0" applyNumberFormat="1" applyBorder="1" applyAlignment="1">
      <alignment/>
    </xf>
    <xf numFmtId="4" fontId="12" fillId="0" borderId="11" xfId="0" applyNumberFormat="1" applyFont="1" applyBorder="1" applyAlignment="1" applyProtection="1">
      <alignment/>
      <protection/>
    </xf>
    <xf numFmtId="4" fontId="12" fillId="33" borderId="11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4" fontId="8" fillId="0" borderId="11" xfId="0" applyNumberFormat="1" applyFont="1" applyBorder="1" applyAlignment="1" applyProtection="1">
      <alignment/>
      <protection/>
    </xf>
    <xf numFmtId="4" fontId="8" fillId="33" borderId="11" xfId="0" applyNumberFormat="1" applyFont="1" applyFill="1" applyBorder="1" applyAlignment="1" applyProtection="1">
      <alignment/>
      <protection/>
    </xf>
    <xf numFmtId="0" fontId="11" fillId="0" borderId="23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3" fontId="7" fillId="0" borderId="13" xfId="0" applyNumberFormat="1" applyFont="1" applyBorder="1" applyAlignment="1">
      <alignment/>
    </xf>
    <xf numFmtId="4" fontId="13" fillId="0" borderId="0" xfId="0" applyNumberFormat="1" applyFont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3" fontId="12" fillId="0" borderId="11" xfId="0" applyNumberFormat="1" applyFont="1" applyBorder="1" applyAlignment="1" applyProtection="1">
      <alignment/>
      <protection/>
    </xf>
    <xf numFmtId="3" fontId="12" fillId="33" borderId="11" xfId="0" applyNumberFormat="1" applyFont="1" applyFill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179" fontId="15" fillId="0" borderId="0" xfId="0" applyNumberFormat="1" applyFont="1" applyBorder="1" applyAlignment="1" applyProtection="1">
      <alignment/>
      <protection/>
    </xf>
    <xf numFmtId="181" fontId="0" fillId="0" borderId="0" xfId="0" applyNumberFormat="1" applyAlignment="1">
      <alignment/>
    </xf>
    <xf numFmtId="181" fontId="15" fillId="0" borderId="0" xfId="0" applyNumberFormat="1" applyFont="1" applyBorder="1" applyAlignment="1" applyProtection="1">
      <alignment/>
      <protection/>
    </xf>
    <xf numFmtId="179" fontId="11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6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6" fillId="0" borderId="11" xfId="0" applyFont="1" applyBorder="1" applyAlignment="1" applyProtection="1">
      <alignment horizontal="center"/>
      <protection/>
    </xf>
    <xf numFmtId="0" fontId="7" fillId="0" borderId="13" xfId="0" applyFont="1" applyBorder="1" applyAlignment="1">
      <alignment vertical="center"/>
    </xf>
    <xf numFmtId="2" fontId="12" fillId="0" borderId="0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 applyProtection="1">
      <alignment/>
      <protection/>
    </xf>
    <xf numFmtId="181" fontId="12" fillId="0" borderId="17" xfId="50" applyNumberFormat="1" applyFont="1" applyBorder="1" applyAlignment="1" applyProtection="1">
      <alignment/>
      <protection/>
    </xf>
    <xf numFmtId="4" fontId="8" fillId="0" borderId="17" xfId="0" applyNumberFormat="1" applyFont="1" applyBorder="1" applyAlignment="1" applyProtection="1">
      <alignment/>
      <protection/>
    </xf>
    <xf numFmtId="181" fontId="12" fillId="33" borderId="17" xfId="50" applyNumberFormat="1" applyFont="1" applyFill="1" applyBorder="1" applyAlignment="1" applyProtection="1">
      <alignment/>
      <protection/>
    </xf>
    <xf numFmtId="4" fontId="12" fillId="0" borderId="10" xfId="0" applyNumberFormat="1" applyFont="1" applyBorder="1" applyAlignment="1" applyProtection="1">
      <alignment/>
      <protection/>
    </xf>
    <xf numFmtId="4" fontId="8" fillId="33" borderId="17" xfId="0" applyNumberFormat="1" applyFont="1" applyFill="1" applyBorder="1" applyAlignment="1" applyProtection="1">
      <alignment/>
      <protection/>
    </xf>
    <xf numFmtId="2" fontId="12" fillId="33" borderId="0" xfId="0" applyNumberFormat="1" applyFont="1" applyFill="1" applyBorder="1" applyAlignment="1" applyProtection="1">
      <alignment/>
      <protection/>
    </xf>
    <xf numFmtId="181" fontId="7" fillId="0" borderId="23" xfId="50" applyNumberFormat="1" applyFont="1" applyBorder="1" applyAlignment="1" applyProtection="1">
      <alignment horizontal="left"/>
      <protection/>
    </xf>
    <xf numFmtId="181" fontId="0" fillId="0" borderId="0" xfId="50" applyNumberFormat="1" applyFont="1" applyBorder="1" applyAlignment="1">
      <alignment/>
    </xf>
    <xf numFmtId="181" fontId="12" fillId="0" borderId="0" xfId="50" applyNumberFormat="1" applyFont="1" applyAlignment="1">
      <alignment/>
    </xf>
    <xf numFmtId="181" fontId="0" fillId="0" borderId="0" xfId="50" applyNumberFormat="1" applyFont="1" applyAlignment="1">
      <alignment/>
    </xf>
    <xf numFmtId="181" fontId="0" fillId="0" borderId="0" xfId="50" applyNumberFormat="1" applyFont="1" applyAlignment="1">
      <alignment vertical="center"/>
    </xf>
    <xf numFmtId="3" fontId="7" fillId="0" borderId="19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15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9" fillId="0" borderId="23" xfId="0" applyFont="1" applyBorder="1" applyAlignment="1" applyProtection="1">
      <alignment horizontal="left"/>
      <protection/>
    </xf>
    <xf numFmtId="3" fontId="7" fillId="0" borderId="0" xfId="0" applyNumberFormat="1" applyFont="1" applyBorder="1" applyAlignment="1">
      <alignment/>
    </xf>
    <xf numFmtId="4" fontId="8" fillId="0" borderId="22" xfId="0" applyNumberFormat="1" applyFont="1" applyBorder="1" applyAlignment="1" applyProtection="1">
      <alignment/>
      <protection/>
    </xf>
    <xf numFmtId="3" fontId="12" fillId="0" borderId="11" xfId="0" applyNumberFormat="1" applyFont="1" applyFill="1" applyBorder="1" applyAlignment="1" applyProtection="1">
      <alignment/>
      <protection/>
    </xf>
    <xf numFmtId="181" fontId="0" fillId="0" borderId="0" xfId="50" applyNumberFormat="1" applyFont="1" applyAlignment="1">
      <alignment/>
    </xf>
    <xf numFmtId="2" fontId="8" fillId="0" borderId="0" xfId="0" applyNumberFormat="1" applyFont="1" applyBorder="1" applyAlignment="1" applyProtection="1">
      <alignment/>
      <protection/>
    </xf>
    <xf numFmtId="4" fontId="12" fillId="0" borderId="17" xfId="0" applyNumberFormat="1" applyFont="1" applyFill="1" applyBorder="1" applyAlignment="1" applyProtection="1">
      <alignment/>
      <protection/>
    </xf>
    <xf numFmtId="4" fontId="8" fillId="0" borderId="20" xfId="0" applyNumberFormat="1" applyFont="1" applyFill="1" applyBorder="1" applyAlignment="1" applyProtection="1">
      <alignment/>
      <protection/>
    </xf>
    <xf numFmtId="4" fontId="12" fillId="0" borderId="22" xfId="0" applyNumberFormat="1" applyFont="1" applyFill="1" applyBorder="1" applyAlignment="1" applyProtection="1">
      <alignment/>
      <protection/>
    </xf>
    <xf numFmtId="181" fontId="12" fillId="0" borderId="24" xfId="50" applyNumberFormat="1" applyFont="1" applyFill="1" applyBorder="1" applyAlignment="1" applyProtection="1">
      <alignment/>
      <protection/>
    </xf>
    <xf numFmtId="4" fontId="12" fillId="0" borderId="10" xfId="0" applyNumberFormat="1" applyFont="1" applyFill="1" applyBorder="1" applyAlignment="1" applyProtection="1">
      <alignment/>
      <protection/>
    </xf>
    <xf numFmtId="181" fontId="12" fillId="0" borderId="17" xfId="50" applyNumberFormat="1" applyFont="1" applyFill="1" applyBorder="1" applyAlignment="1" applyProtection="1">
      <alignment/>
      <protection/>
    </xf>
    <xf numFmtId="2" fontId="8" fillId="0" borderId="11" xfId="0" applyNumberFormat="1" applyFont="1" applyBorder="1" applyAlignment="1">
      <alignment vertical="center"/>
    </xf>
    <xf numFmtId="0" fontId="7" fillId="0" borderId="25" xfId="0" applyFont="1" applyBorder="1" applyAlignment="1" applyProtection="1">
      <alignment horizontal="left"/>
      <protection/>
    </xf>
    <xf numFmtId="4" fontId="12" fillId="0" borderId="11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8" fillId="0" borderId="26" xfId="0" applyFont="1" applyBorder="1" applyAlignment="1" applyProtection="1">
      <alignment horizontal="center" vertical="center"/>
      <protection/>
    </xf>
    <xf numFmtId="3" fontId="12" fillId="0" borderId="12" xfId="0" applyNumberFormat="1" applyFont="1" applyBorder="1" applyAlignment="1" applyProtection="1">
      <alignment horizontal="centerContinuous" vertical="center"/>
      <protection/>
    </xf>
    <xf numFmtId="3" fontId="12" fillId="0" borderId="11" xfId="0" applyNumberFormat="1" applyFont="1" applyBorder="1" applyAlignment="1" applyProtection="1">
      <alignment horizontal="centerContinuous" vertical="center"/>
      <protection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1" fontId="12" fillId="0" borderId="0" xfId="5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horizontal="centerContinuous" vertical="center"/>
    </xf>
    <xf numFmtId="0" fontId="17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80" fontId="12" fillId="0" borderId="28" xfId="0" applyNumberFormat="1" applyFont="1" applyBorder="1" applyAlignment="1" applyProtection="1">
      <alignment vertical="center"/>
      <protection/>
    </xf>
    <xf numFmtId="3" fontId="17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3" fontId="12" fillId="0" borderId="13" xfId="0" applyNumberFormat="1" applyFont="1" applyBorder="1" applyAlignment="1" applyProtection="1">
      <alignment horizontal="centerContinuous" vertical="center"/>
      <protection/>
    </xf>
    <xf numFmtId="3" fontId="12" fillId="0" borderId="14" xfId="0" applyNumberFormat="1" applyFont="1" applyBorder="1" applyAlignment="1" applyProtection="1">
      <alignment horizontal="centerContinuous" vertical="center"/>
      <protection/>
    </xf>
    <xf numFmtId="3" fontId="12" fillId="0" borderId="0" xfId="0" applyNumberFormat="1" applyFont="1" applyBorder="1" applyAlignment="1">
      <alignment vertical="center"/>
    </xf>
    <xf numFmtId="4" fontId="12" fillId="0" borderId="11" xfId="0" applyNumberFormat="1" applyFont="1" applyBorder="1" applyAlignment="1" applyProtection="1">
      <alignment vertical="center"/>
      <protection/>
    </xf>
    <xf numFmtId="4" fontId="12" fillId="0" borderId="11" xfId="0" applyNumberFormat="1" applyFont="1" applyFill="1" applyBorder="1" applyAlignment="1" applyProtection="1">
      <alignment vertical="center"/>
      <protection/>
    </xf>
    <xf numFmtId="4" fontId="12" fillId="33" borderId="11" xfId="0" applyNumberFormat="1" applyFont="1" applyFill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4" fontId="8" fillId="0" borderId="11" xfId="0" applyNumberFormat="1" applyFont="1" applyFill="1" applyBorder="1" applyAlignment="1" applyProtection="1">
      <alignment vertical="center"/>
      <protection/>
    </xf>
    <xf numFmtId="4" fontId="8" fillId="33" borderId="11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Border="1" applyAlignment="1">
      <alignment vertical="center"/>
    </xf>
    <xf numFmtId="181" fontId="12" fillId="0" borderId="0" xfId="50" applyNumberFormat="1" applyFont="1" applyBorder="1" applyAlignment="1">
      <alignment vertical="center"/>
    </xf>
    <xf numFmtId="181" fontId="12" fillId="0" borderId="11" xfId="50" applyNumberFormat="1" applyFont="1" applyBorder="1" applyAlignment="1" applyProtection="1">
      <alignment vertical="center"/>
      <protection/>
    </xf>
    <xf numFmtId="181" fontId="12" fillId="0" borderId="11" xfId="0" applyNumberFormat="1" applyFont="1" applyFill="1" applyBorder="1" applyAlignment="1" applyProtection="1">
      <alignment vertical="center"/>
      <protection/>
    </xf>
    <xf numFmtId="181" fontId="12" fillId="0" borderId="11" xfId="0" applyNumberFormat="1" applyFont="1" applyBorder="1" applyAlignment="1" applyProtection="1">
      <alignment vertical="center"/>
      <protection/>
    </xf>
    <xf numFmtId="181" fontId="12" fillId="33" borderId="11" xfId="50" applyNumberFormat="1" applyFont="1" applyFill="1" applyBorder="1" applyAlignment="1" applyProtection="1">
      <alignment vertical="center"/>
      <protection/>
    </xf>
    <xf numFmtId="3" fontId="12" fillId="0" borderId="13" xfId="0" applyNumberFormat="1" applyFont="1" applyBorder="1" applyAlignment="1" applyProtection="1">
      <alignment vertical="center"/>
      <protection/>
    </xf>
    <xf numFmtId="181" fontId="16" fillId="0" borderId="13" xfId="0" applyNumberFormat="1" applyFont="1" applyBorder="1" applyAlignment="1" applyProtection="1">
      <alignment vertical="center"/>
      <protection/>
    </xf>
    <xf numFmtId="3" fontId="12" fillId="0" borderId="0" xfId="0" applyNumberFormat="1" applyFont="1" applyBorder="1" applyAlignment="1" applyProtection="1">
      <alignment vertical="center"/>
      <protection/>
    </xf>
    <xf numFmtId="3" fontId="12" fillId="0" borderId="28" xfId="0" applyNumberFormat="1" applyFont="1" applyBorder="1" applyAlignment="1" applyProtection="1">
      <alignment vertical="center"/>
      <protection/>
    </xf>
    <xf numFmtId="4" fontId="12" fillId="0" borderId="0" xfId="0" applyNumberFormat="1" applyFont="1" applyAlignment="1">
      <alignment vertical="center"/>
    </xf>
    <xf numFmtId="4" fontId="12" fillId="0" borderId="0" xfId="0" applyNumberFormat="1" applyFont="1" applyBorder="1" applyAlignment="1" applyProtection="1">
      <alignment vertical="center"/>
      <protection/>
    </xf>
    <xf numFmtId="4" fontId="14" fillId="0" borderId="0" xfId="0" applyNumberFormat="1" applyFont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 vertical="center"/>
      <protection/>
    </xf>
    <xf numFmtId="4" fontId="12" fillId="0" borderId="13" xfId="0" applyNumberFormat="1" applyFont="1" applyBorder="1" applyAlignment="1" applyProtection="1">
      <alignment vertical="center"/>
      <protection/>
    </xf>
    <xf numFmtId="4" fontId="8" fillId="0" borderId="13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3" fontId="12" fillId="0" borderId="11" xfId="0" applyNumberFormat="1" applyFont="1" applyBorder="1" applyAlignment="1" applyProtection="1">
      <alignment vertical="center"/>
      <protection/>
    </xf>
    <xf numFmtId="3" fontId="12" fillId="33" borderId="11" xfId="0" applyNumberFormat="1" applyFont="1" applyFill="1" applyBorder="1" applyAlignment="1" applyProtection="1">
      <alignment vertical="center"/>
      <protection/>
    </xf>
    <xf numFmtId="3" fontId="12" fillId="0" borderId="26" xfId="0" applyNumberFormat="1" applyFont="1" applyBorder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Border="1" applyAlignment="1">
      <alignment vertical="center"/>
    </xf>
    <xf numFmtId="4" fontId="16" fillId="0" borderId="11" xfId="0" applyNumberFormat="1" applyFont="1" applyBorder="1" applyAlignment="1" applyProtection="1">
      <alignment vertical="center"/>
      <protection/>
    </xf>
    <xf numFmtId="181" fontId="0" fillId="0" borderId="0" xfId="0" applyNumberFormat="1" applyBorder="1" applyAlignment="1">
      <alignment vertical="center"/>
    </xf>
    <xf numFmtId="181" fontId="15" fillId="0" borderId="0" xfId="0" applyNumberFormat="1" applyFont="1" applyBorder="1" applyAlignment="1" applyProtection="1">
      <alignment vertical="center"/>
      <protection/>
    </xf>
    <xf numFmtId="179" fontId="11" fillId="0" borderId="0" xfId="0" applyNumberFormat="1" applyFont="1" applyBorder="1" applyAlignment="1" applyProtection="1">
      <alignment vertical="center"/>
      <protection/>
    </xf>
    <xf numFmtId="10" fontId="6" fillId="0" borderId="11" xfId="0" applyNumberFormat="1" applyFont="1" applyBorder="1" applyAlignment="1" applyProtection="1">
      <alignment vertical="center"/>
      <protection/>
    </xf>
    <xf numFmtId="181" fontId="6" fillId="33" borderId="11" xfId="0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4" fontId="19" fillId="0" borderId="11" xfId="0" applyNumberFormat="1" applyFont="1" applyBorder="1" applyAlignment="1" applyProtection="1">
      <alignment vertical="center"/>
      <protection/>
    </xf>
    <xf numFmtId="4" fontId="16" fillId="33" borderId="11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179" fontId="20" fillId="0" borderId="0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4" fontId="5" fillId="0" borderId="0" xfId="0" applyNumberFormat="1" applyFont="1" applyBorder="1" applyAlignment="1" applyProtection="1" quotePrefix="1">
      <alignment horizontal="left" vertical="center"/>
      <protection/>
    </xf>
    <xf numFmtId="0" fontId="12" fillId="0" borderId="28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29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181" fontId="8" fillId="0" borderId="13" xfId="50" applyNumberFormat="1" applyFont="1" applyBorder="1" applyAlignment="1" applyProtection="1">
      <alignment horizontal="left" vertical="center"/>
      <protection/>
    </xf>
    <xf numFmtId="181" fontId="8" fillId="0" borderId="28" xfId="50" applyNumberFormat="1" applyFont="1" applyBorder="1" applyAlignment="1" applyProtection="1">
      <alignment horizontal="left" vertical="center"/>
      <protection/>
    </xf>
    <xf numFmtId="0" fontId="12" fillId="0" borderId="13" xfId="0" applyFont="1" applyBorder="1" applyAlignment="1" applyProtection="1">
      <alignment horizontal="left" vertical="center"/>
      <protection/>
    </xf>
    <xf numFmtId="0" fontId="16" fillId="0" borderId="26" xfId="0" applyFont="1" applyBorder="1" applyAlignment="1" applyProtection="1">
      <alignment horizontal="left" vertical="center"/>
      <protection/>
    </xf>
    <xf numFmtId="0" fontId="18" fillId="0" borderId="13" xfId="0" applyFont="1" applyBorder="1" applyAlignment="1">
      <alignment vertical="center"/>
    </xf>
    <xf numFmtId="0" fontId="11" fillId="0" borderId="0" xfId="0" applyFont="1" applyFill="1" applyAlignment="1">
      <alignment/>
    </xf>
    <xf numFmtId="181" fontId="15" fillId="0" borderId="0" xfId="0" applyNumberFormat="1" applyFont="1" applyFill="1" applyBorder="1" applyAlignment="1" applyProtection="1">
      <alignment vertical="center"/>
      <protection/>
    </xf>
    <xf numFmtId="181" fontId="12" fillId="0" borderId="11" xfId="50" applyNumberFormat="1" applyFont="1" applyFill="1" applyBorder="1" applyAlignment="1" applyProtection="1">
      <alignment vertical="center"/>
      <protection/>
    </xf>
    <xf numFmtId="3" fontId="12" fillId="0" borderId="13" xfId="0" applyNumberFormat="1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>
      <alignment vertical="center"/>
    </xf>
    <xf numFmtId="3" fontId="12" fillId="0" borderId="11" xfId="0" applyNumberFormat="1" applyFont="1" applyFill="1" applyBorder="1" applyAlignment="1" applyProtection="1">
      <alignment vertical="center"/>
      <protection/>
    </xf>
    <xf numFmtId="3" fontId="12" fillId="0" borderId="26" xfId="0" applyNumberFormat="1" applyFont="1" applyFill="1" applyBorder="1" applyAlignment="1" applyProtection="1">
      <alignment vertical="center"/>
      <protection/>
    </xf>
    <xf numFmtId="4" fontId="16" fillId="0" borderId="11" xfId="0" applyNumberFormat="1" applyFont="1" applyFill="1" applyBorder="1" applyAlignment="1" applyProtection="1">
      <alignment vertical="center"/>
      <protection/>
    </xf>
    <xf numFmtId="4" fontId="19" fillId="0" borderId="11" xfId="0" applyNumberFormat="1" applyFont="1" applyFill="1" applyBorder="1" applyAlignment="1" applyProtection="1">
      <alignment vertical="center"/>
      <protection/>
    </xf>
    <xf numFmtId="179" fontId="11" fillId="0" borderId="0" xfId="0" applyNumberFormat="1" applyFont="1" applyFill="1" applyBorder="1" applyAlignment="1" applyProtection="1">
      <alignment vertical="center"/>
      <protection/>
    </xf>
    <xf numFmtId="4" fontId="8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181" fontId="16" fillId="0" borderId="26" xfId="0" applyNumberFormat="1" applyFont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4" fillId="34" borderId="11" xfId="0" applyFont="1" applyFill="1" applyBorder="1" applyAlignment="1">
      <alignment horizontal="centerContinuous" vertical="center"/>
    </xf>
    <xf numFmtId="4" fontId="16" fillId="35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vertical="center"/>
      <protection/>
    </xf>
    <xf numFmtId="3" fontId="12" fillId="0" borderId="11" xfId="0" applyNumberFormat="1" applyFont="1" applyBorder="1" applyAlignment="1" applyProtection="1">
      <alignment horizontal="left" vertical="center"/>
      <protection/>
    </xf>
    <xf numFmtId="3" fontId="12" fillId="0" borderId="0" xfId="0" applyNumberFormat="1" applyFont="1" applyBorder="1" applyAlignment="1" applyProtection="1">
      <alignment horizontal="left" vertical="center"/>
      <protection/>
    </xf>
    <xf numFmtId="0" fontId="24" fillId="0" borderId="13" xfId="0" applyFont="1" applyFill="1" applyBorder="1" applyAlignment="1">
      <alignment horizontal="center" vertical="center"/>
    </xf>
    <xf numFmtId="3" fontId="12" fillId="0" borderId="17" xfId="0" applyNumberFormat="1" applyFont="1" applyBorder="1" applyAlignment="1" applyProtection="1">
      <alignment horizontal="left" vertical="center"/>
      <protection/>
    </xf>
    <xf numFmtId="4" fontId="8" fillId="0" borderId="30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 applyProtection="1">
      <alignment/>
      <protection/>
    </xf>
    <xf numFmtId="181" fontId="25" fillId="0" borderId="0" xfId="0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Border="1" applyAlignment="1" applyProtection="1">
      <alignment vertical="center"/>
      <protection/>
    </xf>
    <xf numFmtId="181" fontId="25" fillId="0" borderId="0" xfId="0" applyNumberFormat="1" applyFont="1" applyBorder="1" applyAlignment="1" applyProtection="1">
      <alignment vertical="center"/>
      <protection/>
    </xf>
    <xf numFmtId="4" fontId="8" fillId="0" borderId="11" xfId="0" applyNumberFormat="1" applyFont="1" applyFill="1" applyBorder="1" applyAlignment="1" applyProtection="1">
      <alignment/>
      <protection/>
    </xf>
    <xf numFmtId="4" fontId="12" fillId="35" borderId="11" xfId="0" applyNumberFormat="1" applyFont="1" applyFill="1" applyBorder="1" applyAlignment="1" applyProtection="1">
      <alignment/>
      <protection/>
    </xf>
    <xf numFmtId="4" fontId="8" fillId="35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35" borderId="11" xfId="50" applyNumberFormat="1" applyFont="1" applyFill="1" applyBorder="1" applyAlignment="1" applyProtection="1">
      <alignment/>
      <protection/>
    </xf>
    <xf numFmtId="181" fontId="8" fillId="35" borderId="11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/>
    </xf>
    <xf numFmtId="4" fontId="8" fillId="0" borderId="0" xfId="0" applyNumberFormat="1" applyFont="1" applyFill="1" applyBorder="1" applyAlignment="1" applyProtection="1">
      <alignment/>
      <protection/>
    </xf>
    <xf numFmtId="0" fontId="8" fillId="0" borderId="11" xfId="0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>
      <alignment/>
    </xf>
    <xf numFmtId="181" fontId="12" fillId="0" borderId="11" xfId="50" applyNumberFormat="1" applyFont="1" applyFill="1" applyBorder="1" applyAlignment="1" applyProtection="1">
      <alignment/>
      <protection/>
    </xf>
    <xf numFmtId="181" fontId="12" fillId="0" borderId="0" xfId="50" applyNumberFormat="1" applyFont="1" applyBorder="1" applyAlignment="1">
      <alignment/>
    </xf>
    <xf numFmtId="181" fontId="12" fillId="0" borderId="0" xfId="50" applyNumberFormat="1" applyFont="1" applyFill="1" applyBorder="1" applyAlignment="1" applyProtection="1">
      <alignment/>
      <protection/>
    </xf>
    <xf numFmtId="181" fontId="12" fillId="0" borderId="11" xfId="50" applyNumberFormat="1" applyFont="1" applyBorder="1" applyAlignment="1">
      <alignment/>
    </xf>
    <xf numFmtId="3" fontId="12" fillId="0" borderId="26" xfId="0" applyNumberFormat="1" applyFont="1" applyFill="1" applyBorder="1" applyAlignment="1" applyProtection="1">
      <alignment/>
      <protection/>
    </xf>
    <xf numFmtId="3" fontId="12" fillId="0" borderId="26" xfId="0" applyNumberFormat="1" applyFont="1" applyBorder="1" applyAlignment="1" applyProtection="1">
      <alignment/>
      <protection/>
    </xf>
    <xf numFmtId="181" fontId="16" fillId="0" borderId="26" xfId="0" applyNumberFormat="1" applyFont="1" applyBorder="1" applyAlignment="1" applyProtection="1">
      <alignment/>
      <protection/>
    </xf>
    <xf numFmtId="4" fontId="12" fillId="0" borderId="14" xfId="0" applyNumberFormat="1" applyFont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/>
      <protection/>
    </xf>
    <xf numFmtId="3" fontId="12" fillId="35" borderId="0" xfId="0" applyNumberFormat="1" applyFont="1" applyFill="1" applyBorder="1" applyAlignment="1" applyProtection="1">
      <alignment/>
      <protection/>
    </xf>
    <xf numFmtId="4" fontId="16" fillId="0" borderId="11" xfId="0" applyNumberFormat="1" applyFont="1" applyBorder="1" applyAlignment="1" applyProtection="1">
      <alignment/>
      <protection/>
    </xf>
    <xf numFmtId="4" fontId="16" fillId="35" borderId="11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35" borderId="0" xfId="0" applyNumberFormat="1" applyFont="1" applyFill="1" applyBorder="1" applyAlignment="1" applyProtection="1">
      <alignment/>
      <protection/>
    </xf>
    <xf numFmtId="181" fontId="25" fillId="0" borderId="0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4" fontId="12" fillId="35" borderId="0" xfId="0" applyNumberFormat="1" applyFont="1" applyFill="1" applyBorder="1" applyAlignment="1" applyProtection="1">
      <alignment/>
      <protection/>
    </xf>
    <xf numFmtId="2" fontId="8" fillId="0" borderId="11" xfId="0" applyNumberFormat="1" applyFont="1" applyBorder="1" applyAlignment="1">
      <alignment/>
    </xf>
    <xf numFmtId="4" fontId="12" fillId="0" borderId="31" xfId="0" applyNumberFormat="1" applyFont="1" applyBorder="1" applyAlignment="1" applyProtection="1">
      <alignment/>
      <protection/>
    </xf>
    <xf numFmtId="4" fontId="8" fillId="0" borderId="32" xfId="0" applyNumberFormat="1" applyFont="1" applyBorder="1" applyAlignment="1" applyProtection="1">
      <alignment/>
      <protection/>
    </xf>
    <xf numFmtId="4" fontId="12" fillId="0" borderId="27" xfId="0" applyNumberFormat="1" applyFont="1" applyBorder="1" applyAlignment="1" applyProtection="1">
      <alignment/>
      <protection/>
    </xf>
    <xf numFmtId="3" fontId="12" fillId="0" borderId="14" xfId="0" applyNumberFormat="1" applyFont="1" applyBorder="1" applyAlignment="1" applyProtection="1">
      <alignment/>
      <protection/>
    </xf>
    <xf numFmtId="4" fontId="8" fillId="0" borderId="31" xfId="0" applyNumberFormat="1" applyFont="1" applyBorder="1" applyAlignment="1" applyProtection="1">
      <alignment/>
      <protection/>
    </xf>
    <xf numFmtId="4" fontId="8" fillId="35" borderId="14" xfId="0" applyNumberFormat="1" applyFont="1" applyFill="1" applyBorder="1" applyAlignment="1" applyProtection="1">
      <alignment/>
      <protection/>
    </xf>
    <xf numFmtId="4" fontId="8" fillId="0" borderId="33" xfId="0" applyNumberFormat="1" applyFont="1" applyBorder="1" applyAlignment="1" applyProtection="1">
      <alignment/>
      <protection/>
    </xf>
    <xf numFmtId="4" fontId="16" fillId="0" borderId="11" xfId="0" applyNumberFormat="1" applyFont="1" applyFill="1" applyBorder="1" applyAlignment="1" applyProtection="1">
      <alignment/>
      <protection/>
    </xf>
    <xf numFmtId="181" fontId="15" fillId="0" borderId="0" xfId="0" applyNumberFormat="1" applyFont="1" applyFill="1" applyBorder="1" applyAlignment="1" applyProtection="1">
      <alignment/>
      <protection/>
    </xf>
    <xf numFmtId="181" fontId="12" fillId="35" borderId="11" xfId="0" applyNumberFormat="1" applyFont="1" applyFill="1" applyBorder="1" applyAlignment="1" applyProtection="1">
      <alignment/>
      <protection/>
    </xf>
    <xf numFmtId="181" fontId="12" fillId="35" borderId="14" xfId="0" applyNumberFormat="1" applyFont="1" applyFill="1" applyBorder="1" applyAlignment="1" applyProtection="1">
      <alignment/>
      <protection/>
    </xf>
    <xf numFmtId="4" fontId="11" fillId="0" borderId="0" xfId="0" applyNumberFormat="1" applyFont="1" applyAlignment="1">
      <alignment/>
    </xf>
    <xf numFmtId="4" fontId="12" fillId="36" borderId="11" xfId="0" applyNumberFormat="1" applyFont="1" applyFill="1" applyBorder="1" applyAlignment="1" applyProtection="1">
      <alignment/>
      <protection/>
    </xf>
    <xf numFmtId="4" fontId="12" fillId="35" borderId="11" xfId="0" applyNumberFormat="1" applyFont="1" applyFill="1" applyBorder="1" applyAlignment="1" applyProtection="1">
      <alignment vertical="center"/>
      <protection/>
    </xf>
    <xf numFmtId="181" fontId="12" fillId="35" borderId="11" xfId="0" applyNumberFormat="1" applyFont="1" applyFill="1" applyBorder="1" applyAlignment="1" applyProtection="1">
      <alignment vertical="center"/>
      <protection/>
    </xf>
    <xf numFmtId="4" fontId="12" fillId="0" borderId="34" xfId="0" applyNumberFormat="1" applyFont="1" applyBorder="1" applyAlignment="1" applyProtection="1">
      <alignment/>
      <protection/>
    </xf>
    <xf numFmtId="4" fontId="8" fillId="0" borderId="12" xfId="0" applyNumberFormat="1" applyFont="1" applyBorder="1" applyAlignment="1" applyProtection="1">
      <alignment/>
      <protection/>
    </xf>
    <xf numFmtId="4" fontId="12" fillId="0" borderId="35" xfId="0" applyNumberFormat="1" applyFont="1" applyBorder="1" applyAlignment="1" applyProtection="1">
      <alignment/>
      <protection/>
    </xf>
    <xf numFmtId="4" fontId="8" fillId="0" borderId="36" xfId="0" applyNumberFormat="1" applyFont="1" applyBorder="1" applyAlignment="1" applyProtection="1">
      <alignment/>
      <protection/>
    </xf>
    <xf numFmtId="181" fontId="12" fillId="0" borderId="12" xfId="0" applyNumberFormat="1" applyFont="1" applyBorder="1" applyAlignment="1" applyProtection="1">
      <alignment/>
      <protection/>
    </xf>
    <xf numFmtId="4" fontId="12" fillId="0" borderId="12" xfId="0" applyNumberFormat="1" applyFont="1" applyBorder="1" applyAlignment="1" applyProtection="1">
      <alignment/>
      <protection/>
    </xf>
    <xf numFmtId="3" fontId="12" fillId="0" borderId="12" xfId="0" applyNumberFormat="1" applyFont="1" applyBorder="1" applyAlignment="1" applyProtection="1">
      <alignment/>
      <protection/>
    </xf>
    <xf numFmtId="4" fontId="8" fillId="0" borderId="34" xfId="0" applyNumberFormat="1" applyFont="1" applyBorder="1" applyAlignment="1" applyProtection="1">
      <alignment/>
      <protection/>
    </xf>
    <xf numFmtId="4" fontId="8" fillId="0" borderId="37" xfId="0" applyNumberFormat="1" applyFont="1" applyBorder="1" applyAlignment="1" applyProtection="1">
      <alignment/>
      <protection/>
    </xf>
    <xf numFmtId="181" fontId="12" fillId="0" borderId="35" xfId="0" applyNumberFormat="1" applyFont="1" applyBorder="1" applyAlignment="1" applyProtection="1">
      <alignment/>
      <protection/>
    </xf>
    <xf numFmtId="4" fontId="12" fillId="35" borderId="10" xfId="0" applyNumberFormat="1" applyFont="1" applyFill="1" applyBorder="1" applyAlignment="1" applyProtection="1">
      <alignment/>
      <protection/>
    </xf>
    <xf numFmtId="3" fontId="12" fillId="35" borderId="14" xfId="0" applyNumberFormat="1" applyFont="1" applyFill="1" applyBorder="1" applyAlignment="1" applyProtection="1">
      <alignment/>
      <protection/>
    </xf>
    <xf numFmtId="3" fontId="12" fillId="36" borderId="11" xfId="0" applyNumberFormat="1" applyFont="1" applyFill="1" applyBorder="1" applyAlignment="1" applyProtection="1">
      <alignment/>
      <protection/>
    </xf>
    <xf numFmtId="4" fontId="12" fillId="35" borderId="17" xfId="0" applyNumberFormat="1" applyFont="1" applyFill="1" applyBorder="1" applyAlignment="1" applyProtection="1">
      <alignment/>
      <protection/>
    </xf>
    <xf numFmtId="4" fontId="8" fillId="35" borderId="20" xfId="0" applyNumberFormat="1" applyFont="1" applyFill="1" applyBorder="1" applyAlignment="1" applyProtection="1">
      <alignment/>
      <protection/>
    </xf>
    <xf numFmtId="4" fontId="12" fillId="35" borderId="22" xfId="0" applyNumberFormat="1" applyFont="1" applyFill="1" applyBorder="1" applyAlignment="1" applyProtection="1">
      <alignment/>
      <protection/>
    </xf>
    <xf numFmtId="4" fontId="8" fillId="35" borderId="30" xfId="0" applyNumberFormat="1" applyFont="1" applyFill="1" applyBorder="1" applyAlignment="1" applyProtection="1">
      <alignment/>
      <protection/>
    </xf>
    <xf numFmtId="4" fontId="8" fillId="35" borderId="10" xfId="0" applyNumberFormat="1" applyFont="1" applyFill="1" applyBorder="1" applyAlignment="1" applyProtection="1">
      <alignment/>
      <protection/>
    </xf>
    <xf numFmtId="4" fontId="8" fillId="35" borderId="24" xfId="0" applyNumberFormat="1" applyFont="1" applyFill="1" applyBorder="1" applyAlignment="1" applyProtection="1">
      <alignment/>
      <protection/>
    </xf>
    <xf numFmtId="4" fontId="12" fillId="0" borderId="26" xfId="0" applyNumberFormat="1" applyFont="1" applyBorder="1" applyAlignment="1" applyProtection="1">
      <alignment/>
      <protection/>
    </xf>
    <xf numFmtId="4" fontId="8" fillId="0" borderId="19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/>
      <protection/>
    </xf>
    <xf numFmtId="4" fontId="8" fillId="0" borderId="24" xfId="0" applyNumberFormat="1" applyFont="1" applyBorder="1" applyAlignment="1" applyProtection="1">
      <alignment/>
      <protection/>
    </xf>
    <xf numFmtId="4" fontId="8" fillId="0" borderId="26" xfId="0" applyNumberFormat="1" applyFont="1" applyBorder="1" applyAlignment="1" applyProtection="1">
      <alignment/>
      <protection/>
    </xf>
    <xf numFmtId="4" fontId="8" fillId="0" borderId="13" xfId="0" applyNumberFormat="1" applyFont="1" applyBorder="1" applyAlignment="1" applyProtection="1">
      <alignment/>
      <protection/>
    </xf>
    <xf numFmtId="4" fontId="0" fillId="0" borderId="0" xfId="0" applyNumberFormat="1" applyAlignment="1">
      <alignment horizontal="centerContinuous" vertical="center"/>
    </xf>
    <xf numFmtId="4" fontId="0" fillId="0" borderId="0" xfId="0" applyNumberFormat="1" applyAlignment="1">
      <alignment horizontal="left"/>
    </xf>
    <xf numFmtId="181" fontId="12" fillId="0" borderId="17" xfId="0" applyNumberFormat="1" applyFont="1" applyBorder="1" applyAlignment="1" applyProtection="1">
      <alignment/>
      <protection/>
    </xf>
    <xf numFmtId="181" fontId="12" fillId="0" borderId="34" xfId="0" applyNumberFormat="1" applyFont="1" applyBorder="1" applyAlignment="1" applyProtection="1">
      <alignment/>
      <protection/>
    </xf>
    <xf numFmtId="181" fontId="12" fillId="0" borderId="26" xfId="0" applyNumberFormat="1" applyFont="1" applyBorder="1" applyAlignment="1" applyProtection="1">
      <alignment/>
      <protection/>
    </xf>
    <xf numFmtId="181" fontId="12" fillId="35" borderId="17" xfId="0" applyNumberFormat="1" applyFont="1" applyFill="1" applyBorder="1" applyAlignment="1" applyProtection="1">
      <alignment/>
      <protection/>
    </xf>
    <xf numFmtId="4" fontId="12" fillId="0" borderId="20" xfId="0" applyNumberFormat="1" applyFont="1" applyBorder="1" applyAlignment="1" applyProtection="1">
      <alignment/>
      <protection/>
    </xf>
    <xf numFmtId="4" fontId="12" fillId="0" borderId="32" xfId="0" applyNumberFormat="1" applyFont="1" applyBorder="1" applyAlignment="1" applyProtection="1">
      <alignment/>
      <protection/>
    </xf>
    <xf numFmtId="4" fontId="12" fillId="0" borderId="30" xfId="0" applyNumberFormat="1" applyFont="1" applyBorder="1" applyAlignment="1" applyProtection="1">
      <alignment/>
      <protection/>
    </xf>
    <xf numFmtId="4" fontId="12" fillId="0" borderId="24" xfId="0" applyNumberFormat="1" applyFont="1" applyBorder="1" applyAlignment="1" applyProtection="1">
      <alignment/>
      <protection/>
    </xf>
    <xf numFmtId="4" fontId="12" fillId="0" borderId="33" xfId="0" applyNumberFormat="1" applyFont="1" applyBorder="1" applyAlignment="1" applyProtection="1">
      <alignment/>
      <protection/>
    </xf>
    <xf numFmtId="4" fontId="12" fillId="35" borderId="14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" fontId="12" fillId="0" borderId="13" xfId="0" applyNumberFormat="1" applyFont="1" applyBorder="1" applyAlignment="1" applyProtection="1">
      <alignment/>
      <protection/>
    </xf>
    <xf numFmtId="4" fontId="12" fillId="0" borderId="38" xfId="0" applyNumberFormat="1" applyFont="1" applyBorder="1" applyAlignment="1" applyProtection="1">
      <alignment/>
      <protection/>
    </xf>
    <xf numFmtId="181" fontId="12" fillId="0" borderId="24" xfId="0" applyNumberFormat="1" applyFont="1" applyBorder="1" applyAlignment="1" applyProtection="1">
      <alignment/>
      <protection/>
    </xf>
    <xf numFmtId="0" fontId="26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top"/>
      <protection/>
    </xf>
    <xf numFmtId="0" fontId="0" fillId="35" borderId="0" xfId="0" applyFill="1" applyAlignment="1">
      <alignment horizontal="centerContinuous" vertical="center" wrapText="1"/>
    </xf>
    <xf numFmtId="0" fontId="24" fillId="34" borderId="14" xfId="0" applyFont="1" applyFill="1" applyBorder="1" applyAlignment="1">
      <alignment horizontal="centerContinuous" vertical="center"/>
    </xf>
    <xf numFmtId="3" fontId="12" fillId="0" borderId="39" xfId="0" applyNumberFormat="1" applyFont="1" applyBorder="1" applyAlignment="1" applyProtection="1">
      <alignment horizontal="centerContinuous" vertical="center"/>
      <protection/>
    </xf>
    <xf numFmtId="3" fontId="12" fillId="0" borderId="28" xfId="0" applyNumberFormat="1" applyFont="1" applyBorder="1" applyAlignment="1" applyProtection="1">
      <alignment horizontal="centerContinuous" vertical="center"/>
      <protection/>
    </xf>
    <xf numFmtId="3" fontId="12" fillId="0" borderId="40" xfId="0" applyNumberFormat="1" applyFont="1" applyBorder="1" applyAlignment="1" applyProtection="1">
      <alignment horizontal="centerContinuous" vertical="center"/>
      <protection/>
    </xf>
    <xf numFmtId="3" fontId="12" fillId="0" borderId="10" xfId="0" applyNumberFormat="1" applyFont="1" applyBorder="1" applyAlignment="1" applyProtection="1">
      <alignment horizontal="centerContinuous" vertical="center"/>
      <protection/>
    </xf>
    <xf numFmtId="3" fontId="12" fillId="0" borderId="0" xfId="0" applyNumberFormat="1" applyFont="1" applyBorder="1" applyAlignment="1" applyProtection="1">
      <alignment horizontal="centerContinuous" vertical="center"/>
      <protection/>
    </xf>
    <xf numFmtId="0" fontId="7" fillId="35" borderId="11" xfId="0" applyFont="1" applyFill="1" applyBorder="1" applyAlignment="1" applyProtection="1">
      <alignment horizontal="center" vertical="center"/>
      <protection/>
    </xf>
    <xf numFmtId="4" fontId="8" fillId="35" borderId="17" xfId="0" applyNumberFormat="1" applyFont="1" applyFill="1" applyBorder="1" applyAlignment="1" applyProtection="1">
      <alignment/>
      <protection/>
    </xf>
    <xf numFmtId="2" fontId="12" fillId="0" borderId="11" xfId="0" applyNumberFormat="1" applyFont="1" applyBorder="1" applyAlignment="1">
      <alignment/>
    </xf>
    <xf numFmtId="0" fontId="0" fillId="0" borderId="35" xfId="0" applyBorder="1" applyAlignment="1">
      <alignment vertical="center"/>
    </xf>
    <xf numFmtId="4" fontId="16" fillId="0" borderId="0" xfId="0" applyNumberFormat="1" applyFont="1" applyFill="1" applyBorder="1" applyAlignment="1" applyProtection="1">
      <alignment/>
      <protection/>
    </xf>
    <xf numFmtId="181" fontId="12" fillId="35" borderId="24" xfId="0" applyNumberFormat="1" applyFont="1" applyFill="1" applyBorder="1" applyAlignment="1" applyProtection="1">
      <alignment/>
      <protection/>
    </xf>
    <xf numFmtId="181" fontId="8" fillId="35" borderId="11" xfId="0" applyNumberFormat="1" applyFont="1" applyFill="1" applyBorder="1" applyAlignment="1" applyProtection="1">
      <alignment horizontal="right"/>
      <protection/>
    </xf>
    <xf numFmtId="3" fontId="12" fillId="0" borderId="11" xfId="0" applyNumberFormat="1" applyFont="1" applyBorder="1" applyAlignment="1" applyProtection="1">
      <alignment/>
      <protection/>
    </xf>
    <xf numFmtId="4" fontId="12" fillId="0" borderId="11" xfId="0" applyNumberFormat="1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4" fontId="65" fillId="36" borderId="11" xfId="0" applyNumberFormat="1" applyFont="1" applyFill="1" applyBorder="1" applyAlignment="1" applyProtection="1">
      <alignment/>
      <protection/>
    </xf>
    <xf numFmtId="3" fontId="12" fillId="37" borderId="11" xfId="0" applyNumberFormat="1" applyFont="1" applyFill="1" applyBorder="1" applyAlignment="1" applyProtection="1">
      <alignment/>
      <protection/>
    </xf>
    <xf numFmtId="3" fontId="12" fillId="37" borderId="11" xfId="0" applyNumberFormat="1" applyFont="1" applyFill="1" applyBorder="1" applyAlignment="1" applyProtection="1">
      <alignment/>
      <protection/>
    </xf>
    <xf numFmtId="4" fontId="65" fillId="37" borderId="11" xfId="0" applyNumberFormat="1" applyFont="1" applyFill="1" applyBorder="1" applyAlignment="1" applyProtection="1">
      <alignment/>
      <protection/>
    </xf>
    <xf numFmtId="4" fontId="12" fillId="37" borderId="11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/>
      <protection/>
    </xf>
    <xf numFmtId="4" fontId="12" fillId="0" borderId="11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181" fontId="12" fillId="37" borderId="11" xfId="0" applyNumberFormat="1" applyFont="1" applyFill="1" applyBorder="1" applyAlignment="1" applyProtection="1">
      <alignment/>
      <protection/>
    </xf>
    <xf numFmtId="4" fontId="12" fillId="0" borderId="41" xfId="0" applyNumberFormat="1" applyFont="1" applyBorder="1" applyAlignment="1" applyProtection="1">
      <alignment/>
      <protection/>
    </xf>
    <xf numFmtId="4" fontId="12" fillId="35" borderId="12" xfId="0" applyNumberFormat="1" applyFont="1" applyFill="1" applyBorder="1" applyAlignment="1" applyProtection="1">
      <alignment/>
      <protection/>
    </xf>
    <xf numFmtId="0" fontId="12" fillId="0" borderId="35" xfId="0" applyFont="1" applyBorder="1" applyAlignment="1">
      <alignment/>
    </xf>
    <xf numFmtId="4" fontId="12" fillId="0" borderId="22" xfId="0" applyNumberFormat="1" applyFont="1" applyBorder="1" applyAlignment="1" applyProtection="1">
      <alignment/>
      <protection/>
    </xf>
    <xf numFmtId="4" fontId="65" fillId="0" borderId="22" xfId="0" applyNumberFormat="1" applyFont="1" applyBorder="1" applyAlignment="1" applyProtection="1">
      <alignment/>
      <protection/>
    </xf>
    <xf numFmtId="4" fontId="65" fillId="0" borderId="11" xfId="0" applyNumberFormat="1" applyFont="1" applyBorder="1" applyAlignment="1" applyProtection="1">
      <alignment/>
      <protection/>
    </xf>
    <xf numFmtId="4" fontId="65" fillId="0" borderId="12" xfId="0" applyNumberFormat="1" applyFont="1" applyBorder="1" applyAlignment="1" applyProtection="1">
      <alignment/>
      <protection/>
    </xf>
    <xf numFmtId="4" fontId="65" fillId="35" borderId="11" xfId="0" applyNumberFormat="1" applyFont="1" applyFill="1" applyBorder="1" applyAlignment="1" applyProtection="1">
      <alignment/>
      <protection/>
    </xf>
    <xf numFmtId="4" fontId="12" fillId="0" borderId="17" xfId="0" applyNumberFormat="1" applyFont="1" applyBorder="1" applyAlignment="1" applyProtection="1">
      <alignment/>
      <protection/>
    </xf>
    <xf numFmtId="181" fontId="12" fillId="0" borderId="22" xfId="0" applyNumberFormat="1" applyFont="1" applyBorder="1" applyAlignment="1" applyProtection="1">
      <alignment/>
      <protection/>
    </xf>
    <xf numFmtId="4" fontId="12" fillId="0" borderId="10" xfId="0" applyNumberFormat="1" applyFont="1" applyBorder="1" applyAlignment="1" applyProtection="1">
      <alignment/>
      <protection/>
    </xf>
    <xf numFmtId="181" fontId="12" fillId="0" borderId="24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 applyProtection="1">
      <alignment/>
      <protection/>
    </xf>
    <xf numFmtId="4" fontId="12" fillId="0" borderId="42" xfId="0" applyNumberFormat="1" applyFont="1" applyBorder="1" applyAlignment="1" applyProtection="1">
      <alignment/>
      <protection/>
    </xf>
    <xf numFmtId="4" fontId="12" fillId="38" borderId="11" xfId="0" applyNumberFormat="1" applyFont="1" applyFill="1" applyBorder="1" applyAlignment="1" applyProtection="1">
      <alignment/>
      <protection/>
    </xf>
    <xf numFmtId="181" fontId="12" fillId="38" borderId="24" xfId="0" applyNumberFormat="1" applyFont="1" applyFill="1" applyBorder="1" applyAlignment="1" applyProtection="1">
      <alignment/>
      <protection/>
    </xf>
    <xf numFmtId="181" fontId="12" fillId="38" borderId="11" xfId="0" applyNumberFormat="1" applyFont="1" applyFill="1" applyBorder="1" applyAlignment="1" applyProtection="1">
      <alignment/>
      <protection/>
    </xf>
    <xf numFmtId="3" fontId="12" fillId="38" borderId="11" xfId="0" applyNumberFormat="1" applyFont="1" applyFill="1" applyBorder="1" applyAlignment="1" applyProtection="1">
      <alignment/>
      <protection/>
    </xf>
    <xf numFmtId="4" fontId="65" fillId="38" borderId="11" xfId="0" applyNumberFormat="1" applyFont="1" applyFill="1" applyBorder="1" applyAlignment="1" applyProtection="1">
      <alignment/>
      <protection/>
    </xf>
    <xf numFmtId="4" fontId="12" fillId="38" borderId="11" xfId="0" applyNumberFormat="1" applyFont="1" applyFill="1" applyBorder="1" applyAlignment="1" applyProtection="1">
      <alignment/>
      <protection/>
    </xf>
    <xf numFmtId="181" fontId="8" fillId="38" borderId="11" xfId="0" applyNumberFormat="1" applyFont="1" applyFill="1" applyBorder="1" applyAlignment="1" applyProtection="1">
      <alignment horizontal="right"/>
      <protection/>
    </xf>
    <xf numFmtId="4" fontId="12" fillId="38" borderId="17" xfId="0" applyNumberFormat="1" applyFont="1" applyFill="1" applyBorder="1" applyAlignment="1" applyProtection="1">
      <alignment/>
      <protection/>
    </xf>
    <xf numFmtId="4" fontId="12" fillId="38" borderId="14" xfId="0" applyNumberFormat="1" applyFont="1" applyFill="1" applyBorder="1" applyAlignment="1" applyProtection="1">
      <alignment/>
      <protection/>
    </xf>
    <xf numFmtId="3" fontId="12" fillId="38" borderId="11" xfId="0" applyNumberFormat="1" applyFont="1" applyFill="1" applyBorder="1" applyAlignment="1" applyProtection="1">
      <alignment/>
      <protection/>
    </xf>
    <xf numFmtId="4" fontId="12" fillId="38" borderId="17" xfId="0" applyNumberFormat="1" applyFont="1" applyFill="1" applyBorder="1" applyAlignment="1" applyProtection="1">
      <alignment/>
      <protection/>
    </xf>
    <xf numFmtId="4" fontId="12" fillId="38" borderId="22" xfId="0" applyNumberFormat="1" applyFont="1" applyFill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4" fontId="12" fillId="38" borderId="43" xfId="0" applyNumberFormat="1" applyFont="1" applyFill="1" applyBorder="1" applyAlignment="1" applyProtection="1">
      <alignment/>
      <protection/>
    </xf>
    <xf numFmtId="181" fontId="12" fillId="38" borderId="17" xfId="0" applyNumberFormat="1" applyFont="1" applyFill="1" applyBorder="1" applyAlignment="1" applyProtection="1">
      <alignment/>
      <protection/>
    </xf>
    <xf numFmtId="181" fontId="12" fillId="38" borderId="11" xfId="0" applyNumberFormat="1" applyFont="1" applyFill="1" applyBorder="1" applyAlignment="1" applyProtection="1">
      <alignment/>
      <protection/>
    </xf>
    <xf numFmtId="4" fontId="12" fillId="0" borderId="20" xfId="0" applyNumberFormat="1" applyFont="1" applyBorder="1" applyAlignment="1" applyProtection="1">
      <alignment/>
      <protection/>
    </xf>
    <xf numFmtId="4" fontId="12" fillId="0" borderId="30" xfId="0" applyNumberFormat="1" applyFont="1" applyBorder="1" applyAlignment="1" applyProtection="1">
      <alignment/>
      <protection/>
    </xf>
    <xf numFmtId="4" fontId="12" fillId="0" borderId="41" xfId="0" applyNumberFormat="1" applyFont="1" applyBorder="1" applyAlignment="1" applyProtection="1">
      <alignment/>
      <protection/>
    </xf>
    <xf numFmtId="181" fontId="12" fillId="0" borderId="0" xfId="50" applyNumberFormat="1" applyFont="1" applyBorder="1" applyAlignment="1">
      <alignment/>
    </xf>
    <xf numFmtId="181" fontId="12" fillId="0" borderId="0" xfId="50" applyNumberFormat="1" applyFont="1" applyFill="1" applyBorder="1" applyAlignment="1" applyProtection="1">
      <alignment/>
      <protection/>
    </xf>
    <xf numFmtId="3" fontId="12" fillId="0" borderId="26" xfId="0" applyNumberFormat="1" applyFont="1" applyFill="1" applyBorder="1" applyAlignment="1" applyProtection="1">
      <alignment/>
      <protection/>
    </xf>
    <xf numFmtId="3" fontId="12" fillId="0" borderId="26" xfId="0" applyNumberFormat="1" applyFont="1" applyBorder="1" applyAlignment="1" applyProtection="1">
      <alignment/>
      <protection/>
    </xf>
    <xf numFmtId="3" fontId="12" fillId="0" borderId="0" xfId="0" applyNumberFormat="1" applyFont="1" applyBorder="1" applyAlignment="1" applyProtection="1">
      <alignment/>
      <protection/>
    </xf>
    <xf numFmtId="4" fontId="12" fillId="0" borderId="14" xfId="0" applyNumberFormat="1" applyFont="1" applyBorder="1" applyAlignment="1" applyProtection="1">
      <alignment/>
      <protection/>
    </xf>
    <xf numFmtId="4" fontId="12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81" fontId="12" fillId="38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24" fillId="24" borderId="11" xfId="0" applyFont="1" applyFill="1" applyBorder="1" applyAlignment="1">
      <alignment horizontal="centerContinuous" vertical="center"/>
    </xf>
    <xf numFmtId="4" fontId="29" fillId="0" borderId="22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24" fillId="34" borderId="12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3" fontId="12" fillId="0" borderId="12" xfId="0" applyNumberFormat="1" applyFont="1" applyBorder="1" applyAlignment="1" applyProtection="1">
      <alignment horizontal="center" vertical="center"/>
      <protection/>
    </xf>
    <xf numFmtId="3" fontId="12" fillId="0" borderId="13" xfId="0" applyNumberFormat="1" applyFont="1" applyBorder="1" applyAlignment="1" applyProtection="1">
      <alignment horizontal="center" vertical="center"/>
      <protection/>
    </xf>
    <xf numFmtId="3" fontId="12" fillId="0" borderId="14" xfId="0" applyNumberFormat="1" applyFont="1" applyBorder="1" applyAlignment="1" applyProtection="1">
      <alignment horizontal="center" vertical="center"/>
      <protection/>
    </xf>
    <xf numFmtId="0" fontId="24" fillId="34" borderId="12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84B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1914525</xdr:colOff>
      <xdr:row>0</xdr:row>
      <xdr:rowOff>466725</xdr:rowOff>
    </xdr:to>
    <xdr:pic>
      <xdr:nvPicPr>
        <xdr:cNvPr id="42" name="Picture 42" descr="Aktie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838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314325</xdr:colOff>
      <xdr:row>0</xdr:row>
      <xdr:rowOff>57150</xdr:rowOff>
    </xdr:from>
    <xdr:to>
      <xdr:col>18</xdr:col>
      <xdr:colOff>447675</xdr:colOff>
      <xdr:row>0</xdr:row>
      <xdr:rowOff>428625</xdr:rowOff>
    </xdr:to>
    <xdr:pic>
      <xdr:nvPicPr>
        <xdr:cNvPr id="42" name="Picture 42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57150"/>
          <a:ext cx="2990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295275</xdr:colOff>
      <xdr:row>0</xdr:row>
      <xdr:rowOff>57150</xdr:rowOff>
    </xdr:from>
    <xdr:to>
      <xdr:col>36</xdr:col>
      <xdr:colOff>428625</xdr:colOff>
      <xdr:row>0</xdr:row>
      <xdr:rowOff>428625</xdr:rowOff>
    </xdr:to>
    <xdr:pic>
      <xdr:nvPicPr>
        <xdr:cNvPr id="44" name="Picture 44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40800" y="57150"/>
          <a:ext cx="2990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314325</xdr:colOff>
      <xdr:row>0</xdr:row>
      <xdr:rowOff>57150</xdr:rowOff>
    </xdr:from>
    <xdr:to>
      <xdr:col>18</xdr:col>
      <xdr:colOff>447675</xdr:colOff>
      <xdr:row>0</xdr:row>
      <xdr:rowOff>428625</xdr:rowOff>
    </xdr:to>
    <xdr:pic>
      <xdr:nvPicPr>
        <xdr:cNvPr id="42" name="Picture 42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57150"/>
          <a:ext cx="2990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295275</xdr:colOff>
      <xdr:row>0</xdr:row>
      <xdr:rowOff>57150</xdr:rowOff>
    </xdr:from>
    <xdr:to>
      <xdr:col>37</xdr:col>
      <xdr:colOff>28575</xdr:colOff>
      <xdr:row>0</xdr:row>
      <xdr:rowOff>428625</xdr:rowOff>
    </xdr:to>
    <xdr:pic>
      <xdr:nvPicPr>
        <xdr:cNvPr id="44" name="Picture 44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40800" y="57150"/>
          <a:ext cx="3162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314325</xdr:colOff>
      <xdr:row>0</xdr:row>
      <xdr:rowOff>57150</xdr:rowOff>
    </xdr:from>
    <xdr:to>
      <xdr:col>18</xdr:col>
      <xdr:colOff>447675</xdr:colOff>
      <xdr:row>0</xdr:row>
      <xdr:rowOff>428625</xdr:rowOff>
    </xdr:to>
    <xdr:pic>
      <xdr:nvPicPr>
        <xdr:cNvPr id="42" name="Picture 42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57150"/>
          <a:ext cx="2990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57150</xdr:rowOff>
    </xdr:from>
    <xdr:to>
      <xdr:col>36</xdr:col>
      <xdr:colOff>314325</xdr:colOff>
      <xdr:row>0</xdr:row>
      <xdr:rowOff>428625</xdr:rowOff>
    </xdr:to>
    <xdr:pic>
      <xdr:nvPicPr>
        <xdr:cNvPr id="44" name="Picture 44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45525" y="57150"/>
          <a:ext cx="2905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314325</xdr:colOff>
      <xdr:row>0</xdr:row>
      <xdr:rowOff>57150</xdr:rowOff>
    </xdr:from>
    <xdr:to>
      <xdr:col>18</xdr:col>
      <xdr:colOff>447675</xdr:colOff>
      <xdr:row>0</xdr:row>
      <xdr:rowOff>428625</xdr:rowOff>
    </xdr:to>
    <xdr:pic>
      <xdr:nvPicPr>
        <xdr:cNvPr id="42" name="Picture 42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57150"/>
          <a:ext cx="2990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57150</xdr:rowOff>
    </xdr:from>
    <xdr:to>
      <xdr:col>36</xdr:col>
      <xdr:colOff>314325</xdr:colOff>
      <xdr:row>0</xdr:row>
      <xdr:rowOff>428625</xdr:rowOff>
    </xdr:to>
    <xdr:pic>
      <xdr:nvPicPr>
        <xdr:cNvPr id="44" name="Picture 44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45525" y="57150"/>
          <a:ext cx="2905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314325</xdr:colOff>
      <xdr:row>0</xdr:row>
      <xdr:rowOff>57150</xdr:rowOff>
    </xdr:from>
    <xdr:to>
      <xdr:col>18</xdr:col>
      <xdr:colOff>447675</xdr:colOff>
      <xdr:row>0</xdr:row>
      <xdr:rowOff>428625</xdr:rowOff>
    </xdr:to>
    <xdr:pic>
      <xdr:nvPicPr>
        <xdr:cNvPr id="42" name="Picture 42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57150"/>
          <a:ext cx="2990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57150</xdr:rowOff>
    </xdr:from>
    <xdr:to>
      <xdr:col>36</xdr:col>
      <xdr:colOff>314325</xdr:colOff>
      <xdr:row>0</xdr:row>
      <xdr:rowOff>428625</xdr:rowOff>
    </xdr:to>
    <xdr:pic>
      <xdr:nvPicPr>
        <xdr:cNvPr id="44" name="Picture 44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45525" y="57150"/>
          <a:ext cx="2905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314325</xdr:colOff>
      <xdr:row>0</xdr:row>
      <xdr:rowOff>57150</xdr:rowOff>
    </xdr:from>
    <xdr:to>
      <xdr:col>18</xdr:col>
      <xdr:colOff>447675</xdr:colOff>
      <xdr:row>0</xdr:row>
      <xdr:rowOff>428625</xdr:rowOff>
    </xdr:to>
    <xdr:pic>
      <xdr:nvPicPr>
        <xdr:cNvPr id="42" name="Picture 42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57150"/>
          <a:ext cx="2990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57150</xdr:rowOff>
    </xdr:from>
    <xdr:to>
      <xdr:col>36</xdr:col>
      <xdr:colOff>314325</xdr:colOff>
      <xdr:row>0</xdr:row>
      <xdr:rowOff>428625</xdr:rowOff>
    </xdr:to>
    <xdr:pic>
      <xdr:nvPicPr>
        <xdr:cNvPr id="44" name="Picture 44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45525" y="57150"/>
          <a:ext cx="2905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161925</xdr:colOff>
      <xdr:row>0</xdr:row>
      <xdr:rowOff>9525</xdr:rowOff>
    </xdr:from>
    <xdr:to>
      <xdr:col>31</xdr:col>
      <xdr:colOff>47625</xdr:colOff>
      <xdr:row>2</xdr:row>
      <xdr:rowOff>66675</xdr:rowOff>
    </xdr:to>
    <xdr:pic>
      <xdr:nvPicPr>
        <xdr:cNvPr id="1" name="Grafik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40325" y="9525"/>
          <a:ext cx="3457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1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2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3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Rectangle 4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0</xdr:rowOff>
    </xdr:from>
    <xdr:to>
      <xdr:col>18</xdr:col>
      <xdr:colOff>438150</xdr:colOff>
      <xdr:row>2</xdr:row>
      <xdr:rowOff>66675</xdr:rowOff>
    </xdr:to>
    <xdr:pic>
      <xdr:nvPicPr>
        <xdr:cNvPr id="4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3228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161925</xdr:colOff>
      <xdr:row>0</xdr:row>
      <xdr:rowOff>9525</xdr:rowOff>
    </xdr:from>
    <xdr:to>
      <xdr:col>31</xdr:col>
      <xdr:colOff>47625</xdr:colOff>
      <xdr:row>2</xdr:row>
      <xdr:rowOff>66675</xdr:rowOff>
    </xdr:to>
    <xdr:pic>
      <xdr:nvPicPr>
        <xdr:cNvPr id="1" name="Grafik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40325" y="9525"/>
          <a:ext cx="3457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1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2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3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Rectangle 4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0</xdr:rowOff>
    </xdr:from>
    <xdr:to>
      <xdr:col>18</xdr:col>
      <xdr:colOff>438150</xdr:colOff>
      <xdr:row>2</xdr:row>
      <xdr:rowOff>66675</xdr:rowOff>
    </xdr:to>
    <xdr:pic>
      <xdr:nvPicPr>
        <xdr:cNvPr id="4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3228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161925</xdr:colOff>
      <xdr:row>0</xdr:row>
      <xdr:rowOff>9525</xdr:rowOff>
    </xdr:from>
    <xdr:to>
      <xdr:col>31</xdr:col>
      <xdr:colOff>47625</xdr:colOff>
      <xdr:row>2</xdr:row>
      <xdr:rowOff>66675</xdr:rowOff>
    </xdr:to>
    <xdr:pic>
      <xdr:nvPicPr>
        <xdr:cNvPr id="1" name="Grafik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54625" y="9525"/>
          <a:ext cx="3457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1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2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3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Rectangle 4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0</xdr:rowOff>
    </xdr:from>
    <xdr:to>
      <xdr:col>18</xdr:col>
      <xdr:colOff>438150</xdr:colOff>
      <xdr:row>2</xdr:row>
      <xdr:rowOff>66675</xdr:rowOff>
    </xdr:to>
    <xdr:pic>
      <xdr:nvPicPr>
        <xdr:cNvPr id="4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0"/>
          <a:ext cx="3228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161925</xdr:colOff>
      <xdr:row>0</xdr:row>
      <xdr:rowOff>9525</xdr:rowOff>
    </xdr:from>
    <xdr:to>
      <xdr:col>31</xdr:col>
      <xdr:colOff>47625</xdr:colOff>
      <xdr:row>2</xdr:row>
      <xdr:rowOff>66675</xdr:rowOff>
    </xdr:to>
    <xdr:pic>
      <xdr:nvPicPr>
        <xdr:cNvPr id="1" name="Grafik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54625" y="9525"/>
          <a:ext cx="3457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1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2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3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Rectangle 4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0</xdr:rowOff>
    </xdr:from>
    <xdr:to>
      <xdr:col>18</xdr:col>
      <xdr:colOff>438150</xdr:colOff>
      <xdr:row>2</xdr:row>
      <xdr:rowOff>66675</xdr:rowOff>
    </xdr:to>
    <xdr:pic>
      <xdr:nvPicPr>
        <xdr:cNvPr id="4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0"/>
          <a:ext cx="3228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1914525</xdr:colOff>
      <xdr:row>0</xdr:row>
      <xdr:rowOff>466725</xdr:rowOff>
    </xdr:to>
    <xdr:pic>
      <xdr:nvPicPr>
        <xdr:cNvPr id="42" name="Picture 42" descr="Aktie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838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161925</xdr:colOff>
      <xdr:row>0</xdr:row>
      <xdr:rowOff>9525</xdr:rowOff>
    </xdr:from>
    <xdr:to>
      <xdr:col>31</xdr:col>
      <xdr:colOff>47625</xdr:colOff>
      <xdr:row>2</xdr:row>
      <xdr:rowOff>66675</xdr:rowOff>
    </xdr:to>
    <xdr:pic>
      <xdr:nvPicPr>
        <xdr:cNvPr id="1" name="Grafik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54625" y="9525"/>
          <a:ext cx="3457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1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2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3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Rectangle 4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0</xdr:rowOff>
    </xdr:from>
    <xdr:to>
      <xdr:col>18</xdr:col>
      <xdr:colOff>438150</xdr:colOff>
      <xdr:row>2</xdr:row>
      <xdr:rowOff>66675</xdr:rowOff>
    </xdr:to>
    <xdr:pic>
      <xdr:nvPicPr>
        <xdr:cNvPr id="4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0"/>
          <a:ext cx="3228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161925</xdr:colOff>
      <xdr:row>0</xdr:row>
      <xdr:rowOff>9525</xdr:rowOff>
    </xdr:from>
    <xdr:to>
      <xdr:col>31</xdr:col>
      <xdr:colOff>47625</xdr:colOff>
      <xdr:row>2</xdr:row>
      <xdr:rowOff>66675</xdr:rowOff>
    </xdr:to>
    <xdr:pic>
      <xdr:nvPicPr>
        <xdr:cNvPr id="1" name="Grafik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54625" y="9525"/>
          <a:ext cx="3457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1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2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3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Rectangle 4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0</xdr:rowOff>
    </xdr:from>
    <xdr:to>
      <xdr:col>18</xdr:col>
      <xdr:colOff>438150</xdr:colOff>
      <xdr:row>2</xdr:row>
      <xdr:rowOff>66675</xdr:rowOff>
    </xdr:to>
    <xdr:pic>
      <xdr:nvPicPr>
        <xdr:cNvPr id="4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0"/>
          <a:ext cx="3228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161925</xdr:colOff>
      <xdr:row>0</xdr:row>
      <xdr:rowOff>9525</xdr:rowOff>
    </xdr:from>
    <xdr:to>
      <xdr:col>31</xdr:col>
      <xdr:colOff>47625</xdr:colOff>
      <xdr:row>2</xdr:row>
      <xdr:rowOff>66675</xdr:rowOff>
    </xdr:to>
    <xdr:pic>
      <xdr:nvPicPr>
        <xdr:cNvPr id="1" name="Grafik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54625" y="9525"/>
          <a:ext cx="3457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1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2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3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Rectangle 4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0</xdr:rowOff>
    </xdr:from>
    <xdr:to>
      <xdr:col>18</xdr:col>
      <xdr:colOff>438150</xdr:colOff>
      <xdr:row>2</xdr:row>
      <xdr:rowOff>66675</xdr:rowOff>
    </xdr:to>
    <xdr:pic>
      <xdr:nvPicPr>
        <xdr:cNvPr id="4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0"/>
          <a:ext cx="3228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161925</xdr:colOff>
      <xdr:row>0</xdr:row>
      <xdr:rowOff>9525</xdr:rowOff>
    </xdr:from>
    <xdr:to>
      <xdr:col>31</xdr:col>
      <xdr:colOff>47625</xdr:colOff>
      <xdr:row>2</xdr:row>
      <xdr:rowOff>66675</xdr:rowOff>
    </xdr:to>
    <xdr:pic>
      <xdr:nvPicPr>
        <xdr:cNvPr id="1" name="Grafik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54625" y="9525"/>
          <a:ext cx="3457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1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2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3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" name="Rectangle 4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0</xdr:row>
      <xdr:rowOff>0</xdr:rowOff>
    </xdr:from>
    <xdr:to>
      <xdr:col>18</xdr:col>
      <xdr:colOff>438150</xdr:colOff>
      <xdr:row>2</xdr:row>
      <xdr:rowOff>66675</xdr:rowOff>
    </xdr:to>
    <xdr:pic>
      <xdr:nvPicPr>
        <xdr:cNvPr id="44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25125" y="0"/>
          <a:ext cx="3228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0670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1914525</xdr:colOff>
      <xdr:row>0</xdr:row>
      <xdr:rowOff>466725</xdr:rowOff>
    </xdr:to>
    <xdr:pic>
      <xdr:nvPicPr>
        <xdr:cNvPr id="42" name="Picture 42" descr="Aktie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838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1876425</xdr:colOff>
      <xdr:row>0</xdr:row>
      <xdr:rowOff>457200</xdr:rowOff>
    </xdr:to>
    <xdr:pic>
      <xdr:nvPicPr>
        <xdr:cNvPr id="42" name="Picture 42" descr="Aktie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838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0765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47625</xdr:rowOff>
    </xdr:from>
    <xdr:to>
      <xdr:col>0</xdr:col>
      <xdr:colOff>1876425</xdr:colOff>
      <xdr:row>0</xdr:row>
      <xdr:rowOff>457200</xdr:rowOff>
    </xdr:to>
    <xdr:pic>
      <xdr:nvPicPr>
        <xdr:cNvPr id="42" name="Picture 42" descr="Aktie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838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28479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314325</xdr:colOff>
      <xdr:row>32</xdr:row>
      <xdr:rowOff>57150</xdr:rowOff>
    </xdr:from>
    <xdr:to>
      <xdr:col>11</xdr:col>
      <xdr:colOff>390525</xdr:colOff>
      <xdr:row>35</xdr:row>
      <xdr:rowOff>47625</xdr:rowOff>
    </xdr:to>
    <xdr:pic>
      <xdr:nvPicPr>
        <xdr:cNvPr id="42" name="Picture 48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8705850"/>
          <a:ext cx="3028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0</xdr:row>
      <xdr:rowOff>85725</xdr:rowOff>
    </xdr:from>
    <xdr:to>
      <xdr:col>18</xdr:col>
      <xdr:colOff>428625</xdr:colOff>
      <xdr:row>0</xdr:row>
      <xdr:rowOff>457200</xdr:rowOff>
    </xdr:to>
    <xdr:pic>
      <xdr:nvPicPr>
        <xdr:cNvPr id="43" name="Picture 49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85725"/>
          <a:ext cx="2990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257175</xdr:colOff>
      <xdr:row>0</xdr:row>
      <xdr:rowOff>85725</xdr:rowOff>
    </xdr:from>
    <xdr:to>
      <xdr:col>36</xdr:col>
      <xdr:colOff>400050</xdr:colOff>
      <xdr:row>0</xdr:row>
      <xdr:rowOff>457200</xdr:rowOff>
    </xdr:to>
    <xdr:pic>
      <xdr:nvPicPr>
        <xdr:cNvPr id="44" name="Picture 50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21725" y="85725"/>
          <a:ext cx="3000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1146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314325</xdr:colOff>
      <xdr:row>0</xdr:row>
      <xdr:rowOff>57150</xdr:rowOff>
    </xdr:from>
    <xdr:to>
      <xdr:col>19</xdr:col>
      <xdr:colOff>447675</xdr:colOff>
      <xdr:row>0</xdr:row>
      <xdr:rowOff>428625</xdr:rowOff>
    </xdr:to>
    <xdr:pic>
      <xdr:nvPicPr>
        <xdr:cNvPr id="42" name="Picture 42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58575" y="57150"/>
          <a:ext cx="2990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295275</xdr:colOff>
      <xdr:row>0</xdr:row>
      <xdr:rowOff>57150</xdr:rowOff>
    </xdr:from>
    <xdr:to>
      <xdr:col>37</xdr:col>
      <xdr:colOff>428625</xdr:colOff>
      <xdr:row>0</xdr:row>
      <xdr:rowOff>428625</xdr:rowOff>
    </xdr:to>
    <xdr:pic>
      <xdr:nvPicPr>
        <xdr:cNvPr id="44" name="Picture 44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40900" y="57150"/>
          <a:ext cx="2990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" name="Rectangle 38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30289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14</xdr:col>
      <xdr:colOff>314325</xdr:colOff>
      <xdr:row>0</xdr:row>
      <xdr:rowOff>57150</xdr:rowOff>
    </xdr:from>
    <xdr:to>
      <xdr:col>18</xdr:col>
      <xdr:colOff>447675</xdr:colOff>
      <xdr:row>0</xdr:row>
      <xdr:rowOff>428625</xdr:rowOff>
    </xdr:to>
    <xdr:pic>
      <xdr:nvPicPr>
        <xdr:cNvPr id="42" name="Picture 42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57150"/>
          <a:ext cx="2990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533400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295275</xdr:colOff>
      <xdr:row>0</xdr:row>
      <xdr:rowOff>57150</xdr:rowOff>
    </xdr:from>
    <xdr:to>
      <xdr:col>36</xdr:col>
      <xdr:colOff>428625</xdr:colOff>
      <xdr:row>0</xdr:row>
      <xdr:rowOff>428625</xdr:rowOff>
    </xdr:to>
    <xdr:pic>
      <xdr:nvPicPr>
        <xdr:cNvPr id="44" name="Picture 44" descr="voestalpine 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40800" y="57150"/>
          <a:ext cx="2990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9"/>
  <sheetViews>
    <sheetView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16" sqref="G16"/>
    </sheetView>
  </sheetViews>
  <sheetFormatPr defaultColWidth="9.140625" defaultRowHeight="12.75" outlineLevelCol="1"/>
  <cols>
    <col min="1" max="1" width="44.7109375" style="0" customWidth="1"/>
    <col min="2" max="2" width="1.28515625" style="0" customWidth="1"/>
    <col min="3" max="6" width="9.7109375" style="0" customWidth="1"/>
    <col min="7" max="7" width="12.00390625" style="0" customWidth="1"/>
    <col min="8" max="8" width="1.7109375" style="0" customWidth="1"/>
    <col min="9" max="12" width="9.7109375" style="0" customWidth="1"/>
    <col min="13" max="13" width="11.8515625" style="0" customWidth="1"/>
    <col min="14" max="14" width="1.7109375" style="0" customWidth="1"/>
    <col min="15" max="18" width="9.7109375" style="0" customWidth="1"/>
    <col min="19" max="19" width="11.8515625" style="0" customWidth="1"/>
    <col min="20" max="20" width="1.7109375" style="0" customWidth="1"/>
    <col min="21" max="24" width="9.7109375" style="0" customWidth="1"/>
    <col min="25" max="25" width="13.57421875" style="0" customWidth="1"/>
    <col min="26" max="26" width="1.7109375" style="0" customWidth="1"/>
    <col min="27" max="30" width="9.7109375" style="0" customWidth="1"/>
    <col min="31" max="31" width="12.57421875" style="0" customWidth="1"/>
    <col min="32" max="32" width="7.421875" style="0" customWidth="1"/>
    <col min="33" max="33" width="10.28125" style="0" customWidth="1"/>
    <col min="34" max="34" width="12.00390625" style="0" customWidth="1"/>
    <col min="35" max="38" width="9.140625" style="0" customWidth="1"/>
    <col min="39" max="41" width="9.140625" style="0" customWidth="1" outlineLevel="1"/>
    <col min="42" max="42" width="9.140625" style="0" customWidth="1"/>
    <col min="43" max="73" width="9.140625" style="0" customWidth="1" outlineLevel="1"/>
  </cols>
  <sheetData>
    <row r="1" spans="2:35" s="1" customFormat="1" ht="63.75" customHeight="1">
      <c r="B1" s="2"/>
      <c r="C1" s="2"/>
      <c r="D1" s="2"/>
      <c r="E1" s="2"/>
      <c r="F1" s="2"/>
      <c r="G1" s="2"/>
      <c r="H1"/>
      <c r="J1" s="2"/>
      <c r="N1"/>
      <c r="P1" s="2"/>
      <c r="T1"/>
      <c r="V1" s="2"/>
      <c r="Z1"/>
      <c r="AB1" s="2"/>
      <c r="AG1"/>
      <c r="AH1"/>
      <c r="AI1"/>
    </row>
    <row r="2" spans="1:35" s="5" customFormat="1" ht="19.5" customHeight="1">
      <c r="A2" s="3" t="s">
        <v>0</v>
      </c>
      <c r="B2" s="4"/>
      <c r="C2" s="4"/>
      <c r="D2" s="4"/>
      <c r="E2" s="4"/>
      <c r="F2" s="4"/>
      <c r="G2" s="4"/>
      <c r="H2"/>
      <c r="I2" s="4"/>
      <c r="J2" s="4"/>
      <c r="K2" s="4"/>
      <c r="L2" s="4"/>
      <c r="M2" s="4"/>
      <c r="N2"/>
      <c r="O2" s="4"/>
      <c r="P2" s="4"/>
      <c r="Q2" s="4"/>
      <c r="R2" s="4"/>
      <c r="S2" s="4"/>
      <c r="T2"/>
      <c r="U2" s="4"/>
      <c r="V2" s="4"/>
      <c r="W2" s="4"/>
      <c r="X2" s="4"/>
      <c r="Y2" s="4"/>
      <c r="Z2"/>
      <c r="AA2" s="4"/>
      <c r="AB2" s="4"/>
      <c r="AC2" s="4"/>
      <c r="AD2" s="4"/>
      <c r="AE2" s="4"/>
      <c r="AF2"/>
      <c r="AG2"/>
      <c r="AH2"/>
      <c r="AI2"/>
    </row>
    <row r="3" spans="1:35" s="5" customFormat="1" ht="19.5" customHeight="1">
      <c r="A3" s="3"/>
      <c r="B3" s="4"/>
      <c r="C3" s="4"/>
      <c r="D3" s="4"/>
      <c r="E3" s="4"/>
      <c r="F3" s="4"/>
      <c r="G3" s="4"/>
      <c r="H3"/>
      <c r="I3" s="4"/>
      <c r="J3" s="4"/>
      <c r="K3" s="4"/>
      <c r="L3" s="4"/>
      <c r="M3" s="4"/>
      <c r="N3"/>
      <c r="O3" s="4"/>
      <c r="P3" s="4"/>
      <c r="Q3" s="4"/>
      <c r="R3" s="4"/>
      <c r="S3" s="4"/>
      <c r="T3"/>
      <c r="U3" s="4"/>
      <c r="V3" s="4"/>
      <c r="W3" s="4"/>
      <c r="X3" s="4"/>
      <c r="Y3" s="4"/>
      <c r="Z3"/>
      <c r="AA3" s="4"/>
      <c r="AB3" s="4"/>
      <c r="AC3" s="4"/>
      <c r="AD3" s="4"/>
      <c r="AE3" s="4"/>
      <c r="AF3"/>
      <c r="AG3"/>
      <c r="AH3"/>
      <c r="AI3"/>
    </row>
    <row r="4" spans="1:31" s="46" customFormat="1" ht="24.75" customHeight="1">
      <c r="A4" s="66" t="s">
        <v>1</v>
      </c>
      <c r="B4" s="67"/>
      <c r="C4" s="63" t="s">
        <v>24</v>
      </c>
      <c r="D4" s="63" t="s">
        <v>25</v>
      </c>
      <c r="E4" s="63" t="s">
        <v>26</v>
      </c>
      <c r="F4" s="63" t="s">
        <v>27</v>
      </c>
      <c r="G4" s="64" t="s">
        <v>29</v>
      </c>
      <c r="H4" s="65"/>
      <c r="I4" s="63" t="s">
        <v>24</v>
      </c>
      <c r="J4" s="63" t="s">
        <v>25</v>
      </c>
      <c r="K4" s="63" t="s">
        <v>26</v>
      </c>
      <c r="L4" s="63" t="s">
        <v>27</v>
      </c>
      <c r="M4" s="64" t="s">
        <v>29</v>
      </c>
      <c r="N4" s="65"/>
      <c r="O4" s="63" t="s">
        <v>24</v>
      </c>
      <c r="P4" s="63" t="s">
        <v>25</v>
      </c>
      <c r="Q4" s="63" t="s">
        <v>26</v>
      </c>
      <c r="R4" s="63" t="s">
        <v>27</v>
      </c>
      <c r="S4" s="64" t="s">
        <v>29</v>
      </c>
      <c r="T4" s="65"/>
      <c r="U4" s="63" t="s">
        <v>24</v>
      </c>
      <c r="V4" s="63" t="s">
        <v>25</v>
      </c>
      <c r="W4" s="63" t="s">
        <v>26</v>
      </c>
      <c r="X4" s="63" t="s">
        <v>27</v>
      </c>
      <c r="Y4" s="64" t="s">
        <v>29</v>
      </c>
      <c r="Z4" s="65"/>
      <c r="AA4" s="63" t="s">
        <v>24</v>
      </c>
      <c r="AB4" s="63" t="s">
        <v>25</v>
      </c>
      <c r="AC4" s="63" t="s">
        <v>26</v>
      </c>
      <c r="AD4" s="63" t="s">
        <v>27</v>
      </c>
      <c r="AE4" s="64" t="s">
        <v>29</v>
      </c>
    </row>
    <row r="5" spans="1:31" ht="9.75" customHeight="1">
      <c r="A5" s="6"/>
      <c r="B5" s="7"/>
      <c r="C5" s="8"/>
      <c r="D5" s="8"/>
      <c r="E5" s="8"/>
      <c r="F5" s="8"/>
      <c r="G5" s="8"/>
      <c r="I5" s="8"/>
      <c r="J5" s="8"/>
      <c r="K5" s="8"/>
      <c r="L5" s="8"/>
      <c r="M5" s="8"/>
      <c r="O5" s="8"/>
      <c r="P5" s="8"/>
      <c r="Q5" s="8"/>
      <c r="R5" s="8"/>
      <c r="S5" s="8"/>
      <c r="U5" s="8"/>
      <c r="V5" s="8"/>
      <c r="W5" s="8"/>
      <c r="X5" s="8"/>
      <c r="Y5" s="8"/>
      <c r="AA5" s="8"/>
      <c r="AB5" s="8"/>
      <c r="AC5" s="8"/>
      <c r="AD5" s="8"/>
      <c r="AE5" s="8"/>
    </row>
    <row r="6" spans="1:35" s="13" customFormat="1" ht="24.75" customHeight="1">
      <c r="A6" s="9"/>
      <c r="B6" s="10"/>
      <c r="C6" s="11" t="s">
        <v>44</v>
      </c>
      <c r="D6" s="11"/>
      <c r="E6" s="11"/>
      <c r="F6" s="11"/>
      <c r="G6" s="11"/>
      <c r="H6"/>
      <c r="I6" s="11" t="s">
        <v>2</v>
      </c>
      <c r="J6" s="11"/>
      <c r="K6" s="11"/>
      <c r="L6" s="11"/>
      <c r="M6" s="11"/>
      <c r="N6"/>
      <c r="O6" s="11" t="s">
        <v>28</v>
      </c>
      <c r="P6" s="11"/>
      <c r="Q6" s="11"/>
      <c r="R6" s="11"/>
      <c r="S6" s="11"/>
      <c r="T6"/>
      <c r="U6" s="11" t="s">
        <v>3</v>
      </c>
      <c r="V6" s="11"/>
      <c r="W6" s="11"/>
      <c r="X6" s="11"/>
      <c r="Y6" s="11"/>
      <c r="Z6"/>
      <c r="AA6" s="11" t="s">
        <v>4</v>
      </c>
      <c r="AB6" s="11"/>
      <c r="AC6" s="11"/>
      <c r="AD6" s="11"/>
      <c r="AE6" s="11"/>
      <c r="AF6" s="12"/>
      <c r="AG6" s="12"/>
      <c r="AH6" s="12"/>
      <c r="AI6" s="12"/>
    </row>
    <row r="7" spans="2:31" ht="24.75" customHeight="1">
      <c r="B7" s="7"/>
      <c r="C7" s="14" t="s">
        <v>5</v>
      </c>
      <c r="D7" s="15"/>
      <c r="E7" s="15"/>
      <c r="F7" s="16"/>
      <c r="G7" s="17" t="s">
        <v>6</v>
      </c>
      <c r="I7" s="14" t="s">
        <v>5</v>
      </c>
      <c r="J7" s="15"/>
      <c r="K7" s="15"/>
      <c r="L7" s="16"/>
      <c r="M7" s="17" t="s">
        <v>6</v>
      </c>
      <c r="O7" s="14" t="s">
        <v>5</v>
      </c>
      <c r="P7" s="15"/>
      <c r="Q7" s="15"/>
      <c r="R7" s="16"/>
      <c r="S7" s="17" t="s">
        <v>6</v>
      </c>
      <c r="U7" s="14" t="s">
        <v>5</v>
      </c>
      <c r="V7" s="15"/>
      <c r="W7" s="15"/>
      <c r="X7" s="16"/>
      <c r="Y7" s="17" t="s">
        <v>6</v>
      </c>
      <c r="AA7" s="14" t="s">
        <v>5</v>
      </c>
      <c r="AB7" s="15"/>
      <c r="AC7" s="15"/>
      <c r="AD7" s="16"/>
      <c r="AE7" s="17" t="s">
        <v>6</v>
      </c>
    </row>
    <row r="8" spans="1:35" s="5" customFormat="1" ht="24.75" customHeight="1">
      <c r="A8" s="18" t="s">
        <v>21</v>
      </c>
      <c r="B8" s="19"/>
      <c r="C8" s="20">
        <v>835.45992</v>
      </c>
      <c r="D8" s="20">
        <v>808.2029699999999</v>
      </c>
      <c r="E8" s="20">
        <v>828.25705</v>
      </c>
      <c r="F8" s="20">
        <v>881.78736</v>
      </c>
      <c r="G8" s="21">
        <v>3353.7073</v>
      </c>
      <c r="H8" s="22"/>
      <c r="I8" s="20">
        <v>512.60248</v>
      </c>
      <c r="J8" s="20">
        <v>476.72263</v>
      </c>
      <c r="K8" s="20">
        <v>468.65997999999996</v>
      </c>
      <c r="L8" s="20">
        <v>543.40864</v>
      </c>
      <c r="M8" s="21">
        <v>2001.39373</v>
      </c>
      <c r="N8" s="22"/>
      <c r="O8" s="20">
        <v>209.10115</v>
      </c>
      <c r="P8" s="20">
        <v>211.24085</v>
      </c>
      <c r="Q8" s="20">
        <v>250.69</v>
      </c>
      <c r="R8" s="20">
        <v>220.47570000000002</v>
      </c>
      <c r="S8" s="21">
        <v>891.509</v>
      </c>
      <c r="T8" s="22"/>
      <c r="U8" s="20">
        <v>114.33503999999999</v>
      </c>
      <c r="V8" s="20">
        <v>113.16625</v>
      </c>
      <c r="W8" s="20">
        <v>111.41</v>
      </c>
      <c r="X8" s="20">
        <v>124.20074000000001</v>
      </c>
      <c r="Y8" s="21">
        <v>463.1083</v>
      </c>
      <c r="Z8" s="22"/>
      <c r="AA8" s="20">
        <v>44.2415</v>
      </c>
      <c r="AB8" s="20">
        <v>44.295300000000005</v>
      </c>
      <c r="AC8" s="20">
        <v>39.86</v>
      </c>
      <c r="AD8" s="20">
        <v>44.5761</v>
      </c>
      <c r="AE8" s="21">
        <v>172.96970000000002</v>
      </c>
      <c r="AF8"/>
      <c r="AG8"/>
      <c r="AH8"/>
      <c r="AI8"/>
    </row>
    <row r="9" spans="1:35" s="5" customFormat="1" ht="21.75" customHeight="1">
      <c r="A9" s="23" t="s">
        <v>7</v>
      </c>
      <c r="B9" s="24"/>
      <c r="C9" s="20">
        <v>-649.3890600000001</v>
      </c>
      <c r="D9" s="20">
        <v>-637.5962099999999</v>
      </c>
      <c r="E9" s="20">
        <v>-662.4104699999999</v>
      </c>
      <c r="F9" s="20">
        <v>-710.23473</v>
      </c>
      <c r="G9" s="21">
        <v>-2659.63047</v>
      </c>
      <c r="H9" s="22"/>
      <c r="I9" s="20">
        <v>-401.62523</v>
      </c>
      <c r="J9" s="20">
        <v>-385.44575</v>
      </c>
      <c r="K9" s="20">
        <v>-377.53013</v>
      </c>
      <c r="L9" s="20">
        <v>-476.39896999999996</v>
      </c>
      <c r="M9" s="21">
        <v>-1641.00008</v>
      </c>
      <c r="N9" s="22"/>
      <c r="O9" s="20">
        <v>-164.4702</v>
      </c>
      <c r="P9" s="20">
        <v>-164.7789</v>
      </c>
      <c r="Q9" s="20">
        <v>-201.82</v>
      </c>
      <c r="R9" s="20">
        <v>-142.55645</v>
      </c>
      <c r="S9" s="21">
        <v>-673.6211</v>
      </c>
      <c r="T9" s="22"/>
      <c r="U9" s="20">
        <v>-89.72402000000001</v>
      </c>
      <c r="V9" s="20">
        <v>-85.00572</v>
      </c>
      <c r="W9" s="20">
        <v>-85.49</v>
      </c>
      <c r="X9" s="20">
        <v>-97.82675</v>
      </c>
      <c r="Y9" s="21">
        <v>-358.05132000000003</v>
      </c>
      <c r="Z9" s="22"/>
      <c r="AA9" s="20">
        <v>-38.7233</v>
      </c>
      <c r="AB9" s="20">
        <v>-38.9046</v>
      </c>
      <c r="AC9" s="20">
        <v>-35.93</v>
      </c>
      <c r="AD9" s="20">
        <v>-36.4461</v>
      </c>
      <c r="AE9" s="21">
        <v>-150.0025</v>
      </c>
      <c r="AF9"/>
      <c r="AG9"/>
      <c r="AH9"/>
      <c r="AI9"/>
    </row>
    <row r="10" spans="1:35" s="28" customFormat="1" ht="21.75" customHeight="1">
      <c r="A10" s="18" t="s">
        <v>22</v>
      </c>
      <c r="B10" s="25"/>
      <c r="C10" s="26">
        <v>186.07085999999998</v>
      </c>
      <c r="D10" s="26">
        <v>170.60676</v>
      </c>
      <c r="E10" s="71">
        <v>165.84658</v>
      </c>
      <c r="F10" s="71">
        <v>171.55263</v>
      </c>
      <c r="G10" s="74">
        <v>694.07683</v>
      </c>
      <c r="H10" s="27"/>
      <c r="I10" s="26">
        <v>110.97725</v>
      </c>
      <c r="J10" s="26">
        <v>91.27688</v>
      </c>
      <c r="K10" s="71">
        <v>91.12985</v>
      </c>
      <c r="L10" s="71">
        <v>67.00967</v>
      </c>
      <c r="M10" s="74">
        <v>360.39365000000004</v>
      </c>
      <c r="N10" s="27"/>
      <c r="O10" s="26">
        <v>44.63095</v>
      </c>
      <c r="P10" s="26">
        <v>46.461949999999995</v>
      </c>
      <c r="Q10" s="26">
        <v>48.88</v>
      </c>
      <c r="R10" s="71">
        <v>77.91925</v>
      </c>
      <c r="S10" s="74">
        <v>217.8879</v>
      </c>
      <c r="T10" s="27"/>
      <c r="U10" s="26">
        <v>24.61102</v>
      </c>
      <c r="V10" s="26">
        <v>28.160529999999998</v>
      </c>
      <c r="W10" s="26">
        <v>25.91</v>
      </c>
      <c r="X10" s="71">
        <v>26.373990000000003</v>
      </c>
      <c r="Y10" s="74">
        <v>105.05698</v>
      </c>
      <c r="Z10" s="27"/>
      <c r="AA10" s="26">
        <v>5.5182</v>
      </c>
      <c r="AB10" s="26">
        <v>5.3907</v>
      </c>
      <c r="AC10" s="26">
        <v>3.93</v>
      </c>
      <c r="AD10" s="71">
        <v>8.13</v>
      </c>
      <c r="AE10" s="74">
        <v>22.967200000000002</v>
      </c>
      <c r="AF10" s="27"/>
      <c r="AG10" s="27"/>
      <c r="AH10" s="27"/>
      <c r="AI10" s="27"/>
    </row>
    <row r="11" spans="1:35" s="5" customFormat="1" ht="21.75" customHeight="1">
      <c r="A11" s="29" t="s">
        <v>8</v>
      </c>
      <c r="B11" s="24"/>
      <c r="C11" s="30">
        <v>23.58606</v>
      </c>
      <c r="D11" s="30">
        <v>20.662869999999998</v>
      </c>
      <c r="E11" s="20">
        <v>26.769419999999997</v>
      </c>
      <c r="F11" s="20">
        <v>58.16861</v>
      </c>
      <c r="G11" s="21">
        <v>129.18696</v>
      </c>
      <c r="H11" s="22"/>
      <c r="I11" s="30">
        <v>18.53788</v>
      </c>
      <c r="J11" s="30">
        <v>15.402709999999999</v>
      </c>
      <c r="K11" s="20">
        <v>21.74532</v>
      </c>
      <c r="L11" s="20">
        <v>41.74445</v>
      </c>
      <c r="M11" s="21">
        <v>97.43036000000001</v>
      </c>
      <c r="N11" s="22"/>
      <c r="O11" s="30">
        <v>3.2401500000000003</v>
      </c>
      <c r="P11" s="30">
        <v>4.982</v>
      </c>
      <c r="Q11" s="30">
        <v>4.28</v>
      </c>
      <c r="R11" s="20">
        <v>15.43145</v>
      </c>
      <c r="S11" s="21">
        <v>27.928900000000002</v>
      </c>
      <c r="T11" s="22"/>
      <c r="U11" s="30">
        <v>0.55598</v>
      </c>
      <c r="V11" s="30">
        <v>0.29996</v>
      </c>
      <c r="W11" s="30">
        <v>2.12</v>
      </c>
      <c r="X11" s="20">
        <v>2.3537600000000003</v>
      </c>
      <c r="Y11" s="21">
        <v>5.3321499999999995</v>
      </c>
      <c r="Z11" s="22"/>
      <c r="AA11" s="30">
        <v>1.6849</v>
      </c>
      <c r="AB11" s="30">
        <v>0.6972</v>
      </c>
      <c r="AC11" s="30">
        <v>0.44</v>
      </c>
      <c r="AD11" s="20">
        <v>-0.1747</v>
      </c>
      <c r="AE11" s="21">
        <v>2.6426999999999996</v>
      </c>
      <c r="AF11"/>
      <c r="AG11"/>
      <c r="AH11"/>
      <c r="AI11"/>
    </row>
    <row r="12" spans="1:35" s="5" customFormat="1" ht="21.75" customHeight="1">
      <c r="A12" s="18" t="s">
        <v>9</v>
      </c>
      <c r="B12" s="24"/>
      <c r="C12" s="20">
        <v>-73.69402000000001</v>
      </c>
      <c r="D12" s="20">
        <v>-81.76778</v>
      </c>
      <c r="E12" s="20">
        <v>-80.88305</v>
      </c>
      <c r="F12" s="20">
        <v>-71.00982</v>
      </c>
      <c r="G12" s="21">
        <v>-307.35467</v>
      </c>
      <c r="H12" s="22"/>
      <c r="I12" s="20">
        <v>-42.57407</v>
      </c>
      <c r="J12" s="20">
        <v>-41.608239999999995</v>
      </c>
      <c r="K12" s="20">
        <v>-43.75761</v>
      </c>
      <c r="L12" s="20">
        <v>-29.30203</v>
      </c>
      <c r="M12" s="21">
        <v>-157.24195</v>
      </c>
      <c r="N12" s="22"/>
      <c r="O12" s="20">
        <v>-19.59095</v>
      </c>
      <c r="P12" s="20">
        <v>-27.63255</v>
      </c>
      <c r="Q12" s="20">
        <v>-25.28</v>
      </c>
      <c r="R12" s="20">
        <v>-25.512900000000002</v>
      </c>
      <c r="S12" s="21">
        <v>-98.01685</v>
      </c>
      <c r="T12" s="22"/>
      <c r="U12" s="20">
        <v>-9.6645</v>
      </c>
      <c r="V12" s="20">
        <v>-10.23249</v>
      </c>
      <c r="W12" s="20">
        <v>-9.88</v>
      </c>
      <c r="X12" s="20">
        <v>-11.09679</v>
      </c>
      <c r="Y12" s="21">
        <v>-40.870470000000005</v>
      </c>
      <c r="Z12" s="22"/>
      <c r="AA12" s="20">
        <v>-1.8696</v>
      </c>
      <c r="AB12" s="20">
        <v>-2.3034</v>
      </c>
      <c r="AC12" s="20">
        <v>-1.97</v>
      </c>
      <c r="AD12" s="20">
        <v>-5.4483999999999995</v>
      </c>
      <c r="AE12" s="21">
        <v>-11.595</v>
      </c>
      <c r="AF12"/>
      <c r="AG12"/>
      <c r="AH12"/>
      <c r="AI12"/>
    </row>
    <row r="13" spans="1:35" s="5" customFormat="1" ht="21.75" customHeight="1">
      <c r="A13" s="18" t="s">
        <v>10</v>
      </c>
      <c r="B13" s="24"/>
      <c r="C13" s="20">
        <v>-34.10435</v>
      </c>
      <c r="D13" s="20">
        <v>-33.68745</v>
      </c>
      <c r="E13" s="20">
        <v>-46.40488</v>
      </c>
      <c r="F13" s="20">
        <v>-48.10035</v>
      </c>
      <c r="G13" s="21">
        <v>-162.29703</v>
      </c>
      <c r="H13" s="22"/>
      <c r="I13" s="20">
        <v>-18.175759999999997</v>
      </c>
      <c r="J13" s="20">
        <v>-17.17039</v>
      </c>
      <c r="K13" s="20">
        <v>-18.769479999999998</v>
      </c>
      <c r="L13" s="20">
        <v>-21.324279999999998</v>
      </c>
      <c r="M13" s="21">
        <v>-75.43991</v>
      </c>
      <c r="N13" s="22"/>
      <c r="O13" s="20">
        <v>-8.55425</v>
      </c>
      <c r="P13" s="20">
        <v>-9.80505</v>
      </c>
      <c r="Q13" s="20">
        <v>-17.59</v>
      </c>
      <c r="R13" s="20">
        <v>-16.9621</v>
      </c>
      <c r="S13" s="21">
        <v>-52.91275</v>
      </c>
      <c r="T13" s="22"/>
      <c r="U13" s="20">
        <v>-6.14704</v>
      </c>
      <c r="V13" s="20">
        <v>-6.31321</v>
      </c>
      <c r="W13" s="20">
        <v>-6.17</v>
      </c>
      <c r="X13" s="20">
        <v>-7.70961</v>
      </c>
      <c r="Y13" s="21">
        <v>-26.34321</v>
      </c>
      <c r="Z13" s="22"/>
      <c r="AA13" s="20">
        <v>-1.7274</v>
      </c>
      <c r="AB13" s="20">
        <v>-1.6305</v>
      </c>
      <c r="AC13" s="20">
        <v>-2.56</v>
      </c>
      <c r="AD13" s="20">
        <v>-4.27816</v>
      </c>
      <c r="AE13" s="21">
        <v>-10.20046</v>
      </c>
      <c r="AF13"/>
      <c r="AG13"/>
      <c r="AH13"/>
      <c r="AI13"/>
    </row>
    <row r="14" spans="1:35" s="5" customFormat="1" ht="21.75" customHeight="1">
      <c r="A14" s="18" t="s">
        <v>23</v>
      </c>
      <c r="B14" s="24"/>
      <c r="C14" s="20">
        <v>-38.342760000000006</v>
      </c>
      <c r="D14" s="20">
        <v>-52.32131</v>
      </c>
      <c r="E14" s="20">
        <v>-43.72971</v>
      </c>
      <c r="F14" s="20">
        <v>-59.69231000000003</v>
      </c>
      <c r="G14" s="21">
        <v>-194.08609</v>
      </c>
      <c r="H14" s="22"/>
      <c r="I14" s="20">
        <v>-24.57848</v>
      </c>
      <c r="J14" s="20">
        <v>-34.63512</v>
      </c>
      <c r="K14" s="20">
        <v>-37.36947</v>
      </c>
      <c r="L14" s="20">
        <v>-27.106840000000002</v>
      </c>
      <c r="M14" s="21">
        <v>-123.68991</v>
      </c>
      <c r="N14" s="22"/>
      <c r="O14" s="20">
        <v>-6.71375</v>
      </c>
      <c r="P14" s="20">
        <v>-8.2795</v>
      </c>
      <c r="Q14" s="20">
        <v>2.11</v>
      </c>
      <c r="R14" s="20">
        <v>-35.726949999999995</v>
      </c>
      <c r="S14" s="21">
        <v>-48.60585</v>
      </c>
      <c r="T14" s="22"/>
      <c r="U14" s="20">
        <v>-1.56233</v>
      </c>
      <c r="V14" s="20">
        <v>-1.74889</v>
      </c>
      <c r="W14" s="20">
        <v>-1.59</v>
      </c>
      <c r="X14" s="20">
        <v>1.0564100000000018</v>
      </c>
      <c r="Y14" s="21">
        <v>-3.8463999999999983</v>
      </c>
      <c r="Z14" s="22"/>
      <c r="AA14" s="20">
        <v>-1.7578</v>
      </c>
      <c r="AB14" s="20">
        <v>-1.2537</v>
      </c>
      <c r="AC14" s="20">
        <v>-2.11</v>
      </c>
      <c r="AD14" s="20">
        <v>0.6880700000000001</v>
      </c>
      <c r="AE14" s="21">
        <v>-4.43833</v>
      </c>
      <c r="AF14"/>
      <c r="AG14"/>
      <c r="AH14"/>
      <c r="AI14"/>
    </row>
    <row r="15" spans="1:35" s="5" customFormat="1" ht="21.75" customHeight="1">
      <c r="A15" s="32" t="s">
        <v>11</v>
      </c>
      <c r="B15" s="33"/>
      <c r="C15" s="34">
        <v>63.51579</v>
      </c>
      <c r="D15" s="34">
        <v>23.49309</v>
      </c>
      <c r="E15" s="71">
        <v>21.59836</v>
      </c>
      <c r="F15" s="71">
        <v>50.91875999999997</v>
      </c>
      <c r="G15" s="74">
        <v>159.52599999999998</v>
      </c>
      <c r="H15" s="22"/>
      <c r="I15" s="34">
        <v>44.18682</v>
      </c>
      <c r="J15" s="34">
        <v>13.26584</v>
      </c>
      <c r="K15" s="71">
        <v>12.97861</v>
      </c>
      <c r="L15" s="71">
        <v>31.020970000000002</v>
      </c>
      <c r="M15" s="74">
        <v>101.45224</v>
      </c>
      <c r="N15" s="22"/>
      <c r="O15" s="34">
        <v>13.01215</v>
      </c>
      <c r="P15" s="34">
        <v>5.726850000000001</v>
      </c>
      <c r="Q15" s="34">
        <v>12.39</v>
      </c>
      <c r="R15" s="71">
        <v>15.14875</v>
      </c>
      <c r="S15" s="74">
        <v>46.281349999999996</v>
      </c>
      <c r="T15" s="22"/>
      <c r="U15" s="34">
        <v>7.79313</v>
      </c>
      <c r="V15" s="34">
        <v>10.165899999999999</v>
      </c>
      <c r="W15" s="34">
        <v>10.39</v>
      </c>
      <c r="X15" s="71">
        <v>10.97776</v>
      </c>
      <c r="Y15" s="74">
        <v>39.32905</v>
      </c>
      <c r="Z15" s="22"/>
      <c r="AA15" s="34">
        <v>1.8483</v>
      </c>
      <c r="AB15" s="34">
        <v>0.9003</v>
      </c>
      <c r="AC15" s="34">
        <v>-2.29</v>
      </c>
      <c r="AD15" s="71">
        <v>-1.08319</v>
      </c>
      <c r="AE15" s="74">
        <v>-0.62389</v>
      </c>
      <c r="AF15"/>
      <c r="AG15"/>
      <c r="AH15"/>
      <c r="AI15"/>
    </row>
    <row r="16" spans="1:35" s="28" customFormat="1" ht="21.75" customHeight="1">
      <c r="A16" s="35" t="s">
        <v>12</v>
      </c>
      <c r="B16" s="36"/>
      <c r="C16" s="70">
        <v>0.07602493965240129</v>
      </c>
      <c r="D16" s="70">
        <v>0.029068304463172167</v>
      </c>
      <c r="E16" s="70">
        <v>0.026076880359786853</v>
      </c>
      <c r="F16" s="70">
        <v>0.057744942045891846</v>
      </c>
      <c r="G16" s="72">
        <v>0.04756706108490743</v>
      </c>
      <c r="H16" s="22"/>
      <c r="I16" s="70">
        <v>0.08620094854008509</v>
      </c>
      <c r="J16" s="70">
        <v>0.027827166501409848</v>
      </c>
      <c r="K16" s="70">
        <v>0.027693019574660506</v>
      </c>
      <c r="L16" s="70">
        <v>0.057085897640493904</v>
      </c>
      <c r="M16" s="72">
        <v>0.050690795358892225</v>
      </c>
      <c r="N16" s="22"/>
      <c r="O16" s="37">
        <v>0.06222897387221448</v>
      </c>
      <c r="P16" s="37">
        <v>0.02711052336704762</v>
      </c>
      <c r="Q16" s="37">
        <v>0.049</v>
      </c>
      <c r="R16" s="70">
        <v>0.06870938611375312</v>
      </c>
      <c r="S16" s="72">
        <v>0.0519134972277341</v>
      </c>
      <c r="T16" s="22"/>
      <c r="U16" s="37">
        <v>0.0681604694413891</v>
      </c>
      <c r="V16" s="37">
        <v>0.0898315531353208</v>
      </c>
      <c r="W16" s="37">
        <v>0.093</v>
      </c>
      <c r="X16" s="70">
        <v>0.08838723505190064</v>
      </c>
      <c r="Y16" s="72">
        <v>0.08492408795091774</v>
      </c>
      <c r="Z16" s="22"/>
      <c r="AA16" s="37">
        <v>0.04177751658510674</v>
      </c>
      <c r="AB16" s="37">
        <v>0.020324955469316154</v>
      </c>
      <c r="AC16" s="37">
        <v>-0.057</v>
      </c>
      <c r="AD16" s="70">
        <v>-0.02429979293836832</v>
      </c>
      <c r="AE16" s="72">
        <v>-0.003606932312422349</v>
      </c>
      <c r="AF16"/>
      <c r="AG16"/>
      <c r="AH16"/>
      <c r="AI16"/>
    </row>
    <row r="17" spans="1:35" s="83" customFormat="1" ht="21.75" customHeight="1">
      <c r="A17" s="87" t="s">
        <v>13</v>
      </c>
      <c r="B17" s="88"/>
      <c r="C17" s="71">
        <v>119.64371000000001</v>
      </c>
      <c r="D17" s="71">
        <v>81.32968</v>
      </c>
      <c r="E17" s="71">
        <v>81.3817</v>
      </c>
      <c r="F17" s="71">
        <v>119.89367</v>
      </c>
      <c r="G17" s="74">
        <v>402.24876</v>
      </c>
      <c r="H17" s="85"/>
      <c r="I17" s="71">
        <v>79.29197</v>
      </c>
      <c r="J17" s="71">
        <v>47.26349</v>
      </c>
      <c r="K17" s="71">
        <v>48.48726</v>
      </c>
      <c r="L17" s="71">
        <v>68.43286</v>
      </c>
      <c r="M17" s="74">
        <v>243.47557999999998</v>
      </c>
      <c r="N17" s="85"/>
      <c r="O17" s="89">
        <v>24.747</v>
      </c>
      <c r="P17" s="89">
        <v>17.86805</v>
      </c>
      <c r="Q17" s="89">
        <v>27.94</v>
      </c>
      <c r="R17" s="71">
        <v>34.968900000000005</v>
      </c>
      <c r="S17" s="74">
        <v>105.5276</v>
      </c>
      <c r="T17" s="85"/>
      <c r="U17" s="89">
        <v>13.88265</v>
      </c>
      <c r="V17" s="89">
        <v>16.36194</v>
      </c>
      <c r="W17" s="89">
        <v>16.81</v>
      </c>
      <c r="X17" s="71">
        <v>18.45313</v>
      </c>
      <c r="Y17" s="74">
        <v>65.50272</v>
      </c>
      <c r="Z17" s="85"/>
      <c r="AA17" s="89">
        <v>5.1138</v>
      </c>
      <c r="AB17" s="89">
        <v>4.317</v>
      </c>
      <c r="AC17" s="89">
        <v>2.24</v>
      </c>
      <c r="AD17" s="71">
        <v>3.2236100000000003</v>
      </c>
      <c r="AE17" s="74">
        <v>14.890709999999999</v>
      </c>
      <c r="AF17" s="82"/>
      <c r="AG17" s="82"/>
      <c r="AH17" s="82"/>
      <c r="AI17" s="82"/>
    </row>
    <row r="18" spans="1:35" s="28" customFormat="1" ht="21.75" customHeight="1">
      <c r="A18" s="35" t="s">
        <v>14</v>
      </c>
      <c r="B18" s="36"/>
      <c r="C18" s="70">
        <v>0.14320700148009496</v>
      </c>
      <c r="D18" s="70">
        <v>0.10063026618177362</v>
      </c>
      <c r="E18" s="70">
        <v>0.09825657384986942</v>
      </c>
      <c r="F18" s="70">
        <v>0.13596664619914714</v>
      </c>
      <c r="G18" s="72">
        <v>0.11994152262482775</v>
      </c>
      <c r="H18" s="22"/>
      <c r="I18" s="70">
        <v>0.1546851080392744</v>
      </c>
      <c r="J18" s="70">
        <v>0.09914253493692968</v>
      </c>
      <c r="K18" s="70">
        <v>0.10345935661073515</v>
      </c>
      <c r="L18" s="70">
        <v>0.12593259466761517</v>
      </c>
      <c r="M18" s="72">
        <v>0.12165301427220922</v>
      </c>
      <c r="N18" s="22"/>
      <c r="O18" s="37">
        <v>0.11834942084249657</v>
      </c>
      <c r="P18" s="37">
        <v>0.08458614893852208</v>
      </c>
      <c r="Q18" s="37">
        <v>0.111</v>
      </c>
      <c r="R18" s="70">
        <v>0.15860659474037275</v>
      </c>
      <c r="S18" s="72">
        <v>0.11836964068786743</v>
      </c>
      <c r="T18" s="22"/>
      <c r="U18" s="37">
        <v>0.12142078229036349</v>
      </c>
      <c r="V18" s="37">
        <v>0.14458321275115152</v>
      </c>
      <c r="W18" s="37">
        <v>0.151</v>
      </c>
      <c r="X18" s="70">
        <v>0.14857504069621486</v>
      </c>
      <c r="Y18" s="72">
        <v>0.14144147276133898</v>
      </c>
      <c r="Z18" s="22"/>
      <c r="AA18" s="37">
        <v>0.11558830509815445</v>
      </c>
      <c r="AB18" s="37">
        <v>0.09745954988452499</v>
      </c>
      <c r="AC18" s="37">
        <v>0.056</v>
      </c>
      <c r="AD18" s="70">
        <v>0.07231700395503421</v>
      </c>
      <c r="AE18" s="72">
        <v>0.08608854614420908</v>
      </c>
      <c r="AF18"/>
      <c r="AG18"/>
      <c r="AH18"/>
      <c r="AI18"/>
    </row>
    <row r="19" spans="1:31" ht="9.75" customHeight="1">
      <c r="A19" s="38"/>
      <c r="B19" s="7"/>
      <c r="C19" s="39"/>
      <c r="D19" s="39"/>
      <c r="E19" s="39"/>
      <c r="F19" s="39"/>
      <c r="G19" s="40"/>
      <c r="H19" s="22"/>
      <c r="I19" s="39"/>
      <c r="J19" s="39"/>
      <c r="K19" s="30"/>
      <c r="L19" s="39"/>
      <c r="M19" s="40"/>
      <c r="N19" s="22"/>
      <c r="O19" s="39"/>
      <c r="P19" s="39"/>
      <c r="Q19" s="39"/>
      <c r="R19" s="39"/>
      <c r="S19" s="40"/>
      <c r="T19" s="22"/>
      <c r="U19" s="39"/>
      <c r="V19" s="39"/>
      <c r="W19" s="39"/>
      <c r="X19" s="39"/>
      <c r="Y19" s="40"/>
      <c r="Z19" s="22"/>
      <c r="AA19" s="39"/>
      <c r="AB19" s="39"/>
      <c r="AC19" s="39"/>
      <c r="AD19" s="39"/>
      <c r="AE19" s="40"/>
    </row>
    <row r="20" spans="1:35" s="46" customFormat="1" ht="21.75" customHeight="1">
      <c r="A20" s="41" t="s">
        <v>15</v>
      </c>
      <c r="B20" s="42"/>
      <c r="C20" s="43">
        <v>-17.44426</v>
      </c>
      <c r="D20" s="43">
        <v>-54.44887</v>
      </c>
      <c r="E20" s="43">
        <v>-2.23226</v>
      </c>
      <c r="F20" s="43">
        <v>5.38096</v>
      </c>
      <c r="G20" s="44">
        <v>-68.74443</v>
      </c>
      <c r="H20" s="22"/>
      <c r="I20" s="43"/>
      <c r="J20" s="43"/>
      <c r="K20" s="20"/>
      <c r="L20" s="43"/>
      <c r="M20" s="44"/>
      <c r="N20" s="22"/>
      <c r="O20" s="43"/>
      <c r="P20" s="43"/>
      <c r="Q20" s="43"/>
      <c r="R20" s="43"/>
      <c r="S20" s="44"/>
      <c r="T20" s="22"/>
      <c r="U20" s="43"/>
      <c r="V20" s="43"/>
      <c r="W20" s="43"/>
      <c r="X20" s="43"/>
      <c r="Y20" s="44"/>
      <c r="Z20" s="22"/>
      <c r="AA20" s="43"/>
      <c r="AB20" s="43"/>
      <c r="AC20" s="43"/>
      <c r="AD20" s="43"/>
      <c r="AE20" s="44"/>
      <c r="AF20" s="45"/>
      <c r="AG20"/>
      <c r="AH20"/>
      <c r="AI20"/>
    </row>
    <row r="21" spans="1:35" s="46" customFormat="1" ht="21.75" customHeight="1">
      <c r="A21" s="41" t="s">
        <v>16</v>
      </c>
      <c r="B21" s="42"/>
      <c r="C21" s="47">
        <v>46.071529999999996</v>
      </c>
      <c r="D21" s="47">
        <v>-30.955779999999997</v>
      </c>
      <c r="E21" s="47">
        <v>19.3661</v>
      </c>
      <c r="F21" s="47">
        <v>56.29971999999997</v>
      </c>
      <c r="G21" s="48">
        <v>90.78156999999996</v>
      </c>
      <c r="H21" s="22"/>
      <c r="I21" s="47"/>
      <c r="J21" s="47"/>
      <c r="K21" s="47"/>
      <c r="L21" s="47"/>
      <c r="M21" s="48"/>
      <c r="N21" s="22"/>
      <c r="O21" s="47"/>
      <c r="P21" s="47"/>
      <c r="Q21" s="47"/>
      <c r="R21" s="47"/>
      <c r="S21" s="48"/>
      <c r="T21" s="22"/>
      <c r="U21" s="47"/>
      <c r="V21" s="47"/>
      <c r="W21" s="47"/>
      <c r="X21" s="47"/>
      <c r="Y21" s="48"/>
      <c r="Z21" s="22"/>
      <c r="AA21" s="47"/>
      <c r="AB21" s="47"/>
      <c r="AC21" s="47"/>
      <c r="AD21" s="47"/>
      <c r="AE21" s="48"/>
      <c r="AF21"/>
      <c r="AG21"/>
      <c r="AH21"/>
      <c r="AI21"/>
    </row>
    <row r="22" spans="1:35" s="5" customFormat="1" ht="21.75" customHeight="1">
      <c r="A22" s="49" t="s">
        <v>17</v>
      </c>
      <c r="B22" s="24"/>
      <c r="C22" s="20">
        <v>-14.02101</v>
      </c>
      <c r="D22" s="20">
        <v>9.02083</v>
      </c>
      <c r="E22" s="20">
        <v>-10.70309</v>
      </c>
      <c r="F22" s="43">
        <v>-16.19738</v>
      </c>
      <c r="G22" s="44">
        <v>-31.900650000000002</v>
      </c>
      <c r="H22" s="22"/>
      <c r="I22" s="20"/>
      <c r="J22" s="20"/>
      <c r="K22" s="20"/>
      <c r="L22" s="43"/>
      <c r="M22" s="44"/>
      <c r="N22" s="22"/>
      <c r="O22" s="30"/>
      <c r="P22" s="30"/>
      <c r="Q22" s="30"/>
      <c r="R22" s="43"/>
      <c r="S22" s="44"/>
      <c r="T22" s="22"/>
      <c r="U22" s="30"/>
      <c r="V22" s="30"/>
      <c r="W22" s="30"/>
      <c r="X22" s="43"/>
      <c r="Y22" s="44"/>
      <c r="Z22" s="22"/>
      <c r="AA22" s="30"/>
      <c r="AB22" s="30"/>
      <c r="AC22" s="30"/>
      <c r="AD22" s="43"/>
      <c r="AE22" s="44"/>
      <c r="AF22"/>
      <c r="AG22"/>
      <c r="AH22"/>
      <c r="AI22"/>
    </row>
    <row r="23" spans="1:35" s="5" customFormat="1" ht="21.75" customHeight="1">
      <c r="A23" s="49" t="s">
        <v>18</v>
      </c>
      <c r="B23" s="24"/>
      <c r="C23" s="30">
        <v>-0.6999</v>
      </c>
      <c r="D23" s="30">
        <v>-0.30785</v>
      </c>
      <c r="E23" s="73">
        <v>-1.23</v>
      </c>
      <c r="F23" s="30">
        <v>-1.72175</v>
      </c>
      <c r="G23" s="31">
        <v>-3.9566999999999997</v>
      </c>
      <c r="H23" s="22"/>
      <c r="I23" s="30"/>
      <c r="J23" s="30"/>
      <c r="K23" s="30"/>
      <c r="L23" s="30"/>
      <c r="M23" s="31"/>
      <c r="N23" s="22"/>
      <c r="O23" s="30"/>
      <c r="P23" s="30"/>
      <c r="Q23" s="30"/>
      <c r="R23" s="30"/>
      <c r="S23" s="31"/>
      <c r="T23" s="22"/>
      <c r="U23" s="30"/>
      <c r="V23" s="30"/>
      <c r="W23" s="30"/>
      <c r="X23" s="30"/>
      <c r="Y23" s="31"/>
      <c r="Z23" s="22"/>
      <c r="AA23" s="30"/>
      <c r="AB23" s="30"/>
      <c r="AC23" s="30"/>
      <c r="AD23" s="30"/>
      <c r="AE23" s="31"/>
      <c r="AF23"/>
      <c r="AG23"/>
      <c r="AH23"/>
      <c r="AI23"/>
    </row>
    <row r="24" spans="1:37" s="46" customFormat="1" ht="21.75" customHeight="1">
      <c r="A24" s="50" t="s">
        <v>19</v>
      </c>
      <c r="B24" s="51"/>
      <c r="C24" s="47">
        <v>31.35062</v>
      </c>
      <c r="D24" s="47">
        <v>-22.2428</v>
      </c>
      <c r="E24" s="47">
        <v>7.44</v>
      </c>
      <c r="F24" s="47">
        <v>38.38058999999997</v>
      </c>
      <c r="G24" s="48">
        <v>54.92421999999997</v>
      </c>
      <c r="H24" s="22"/>
      <c r="I24" s="47"/>
      <c r="J24" s="47"/>
      <c r="K24" s="47"/>
      <c r="L24" s="47"/>
      <c r="M24" s="48"/>
      <c r="N24" s="22"/>
      <c r="O24" s="47"/>
      <c r="P24" s="47"/>
      <c r="Q24" s="47"/>
      <c r="R24" s="47"/>
      <c r="S24" s="48"/>
      <c r="T24" s="22"/>
      <c r="U24" s="47"/>
      <c r="V24" s="47"/>
      <c r="W24" s="47"/>
      <c r="X24" s="47"/>
      <c r="Y24" s="48"/>
      <c r="Z24" s="22"/>
      <c r="AA24" s="47"/>
      <c r="AB24" s="47"/>
      <c r="AC24" s="47"/>
      <c r="AD24" s="47"/>
      <c r="AE24" s="48"/>
      <c r="AF24"/>
      <c r="AG24"/>
      <c r="AH24"/>
      <c r="AI24"/>
      <c r="AJ24" s="52"/>
      <c r="AK24" s="53"/>
    </row>
    <row r="25" spans="2:35" s="46" customFormat="1" ht="15" customHeight="1">
      <c r="B25" s="24"/>
      <c r="C25" s="68"/>
      <c r="D25" s="68"/>
      <c r="E25" s="68"/>
      <c r="F25" s="68"/>
      <c r="G25" s="75"/>
      <c r="H25" s="22"/>
      <c r="I25" s="69"/>
      <c r="J25" s="69"/>
      <c r="K25" s="56"/>
      <c r="L25" s="68"/>
      <c r="M25" s="75"/>
      <c r="N25" s="22"/>
      <c r="O25" s="69"/>
      <c r="P25" s="69"/>
      <c r="Q25" s="56"/>
      <c r="R25" s="68"/>
      <c r="S25" s="75"/>
      <c r="T25" s="22"/>
      <c r="U25" s="69"/>
      <c r="V25" s="69"/>
      <c r="W25" s="56"/>
      <c r="X25" s="68"/>
      <c r="Y25" s="75"/>
      <c r="Z25" s="22"/>
      <c r="AA25" s="69"/>
      <c r="AB25" s="69"/>
      <c r="AC25" s="56"/>
      <c r="AD25" s="68"/>
      <c r="AE25" s="75"/>
      <c r="AF25"/>
      <c r="AG25"/>
      <c r="AH25"/>
      <c r="AI25"/>
    </row>
    <row r="26" spans="1:35" s="46" customFormat="1" ht="21.75" customHeight="1">
      <c r="A26" s="41" t="s">
        <v>20</v>
      </c>
      <c r="B26" s="42"/>
      <c r="C26" s="54">
        <v>16117</v>
      </c>
      <c r="D26" s="54">
        <v>16214</v>
      </c>
      <c r="E26" s="54">
        <v>16705</v>
      </c>
      <c r="F26" s="54">
        <v>17129</v>
      </c>
      <c r="G26" s="55">
        <v>17129</v>
      </c>
      <c r="H26" s="22"/>
      <c r="I26" s="54">
        <v>9113</v>
      </c>
      <c r="J26" s="54">
        <v>9143</v>
      </c>
      <c r="K26" s="54">
        <v>9157</v>
      </c>
      <c r="L26" s="54">
        <v>9232</v>
      </c>
      <c r="M26" s="55">
        <v>9232</v>
      </c>
      <c r="N26" s="22"/>
      <c r="O26" s="54">
        <v>4098</v>
      </c>
      <c r="P26" s="54">
        <v>4188</v>
      </c>
      <c r="Q26" s="54">
        <v>4670</v>
      </c>
      <c r="R26" s="54">
        <v>5030</v>
      </c>
      <c r="S26" s="55">
        <v>5030</v>
      </c>
      <c r="T26" s="22"/>
      <c r="U26" s="54">
        <v>2191</v>
      </c>
      <c r="V26" s="54">
        <v>2145</v>
      </c>
      <c r="W26" s="54">
        <v>2121</v>
      </c>
      <c r="X26" s="54">
        <v>2090</v>
      </c>
      <c r="Y26" s="55">
        <v>2090</v>
      </c>
      <c r="Z26" s="22"/>
      <c r="AA26" s="54">
        <v>648</v>
      </c>
      <c r="AB26" s="54">
        <v>667</v>
      </c>
      <c r="AC26" s="54">
        <v>684</v>
      </c>
      <c r="AD26" s="54">
        <v>696</v>
      </c>
      <c r="AE26" s="55">
        <v>696</v>
      </c>
      <c r="AF26"/>
      <c r="AG26"/>
      <c r="AH26"/>
      <c r="AI26"/>
    </row>
    <row r="27" spans="2:35" s="46" customFormat="1" ht="15" customHeight="1">
      <c r="B27" s="24"/>
      <c r="C27" s="56"/>
      <c r="D27" s="56"/>
      <c r="E27" s="56"/>
      <c r="F27" s="56"/>
      <c r="G27" s="57"/>
      <c r="H27" s="22"/>
      <c r="I27" s="56"/>
      <c r="J27" s="56"/>
      <c r="K27" s="56"/>
      <c r="L27" s="56"/>
      <c r="M27" s="57"/>
      <c r="N27" s="22"/>
      <c r="O27" s="56"/>
      <c r="P27" s="56"/>
      <c r="Q27" s="56"/>
      <c r="R27" s="56"/>
      <c r="S27" s="57"/>
      <c r="T27" s="22"/>
      <c r="U27" s="56"/>
      <c r="V27" s="56"/>
      <c r="W27" s="56"/>
      <c r="X27" s="56"/>
      <c r="Y27" s="57"/>
      <c r="Z27" s="22"/>
      <c r="AA27" s="56"/>
      <c r="AB27" s="56"/>
      <c r="AC27" s="56"/>
      <c r="AD27" s="56"/>
      <c r="AE27" s="57"/>
      <c r="AF27"/>
      <c r="AG27"/>
      <c r="AH27"/>
      <c r="AI27"/>
    </row>
    <row r="28" ht="9.75" customHeight="1"/>
    <row r="29" spans="3:31" ht="18" customHeight="1">
      <c r="C29" s="58"/>
      <c r="D29" s="58"/>
      <c r="E29" s="58"/>
      <c r="F29" s="58"/>
      <c r="G29" s="58"/>
      <c r="I29" s="58"/>
      <c r="J29" s="58"/>
      <c r="K29" s="58"/>
      <c r="L29" s="58"/>
      <c r="M29" s="58"/>
      <c r="O29" s="58"/>
      <c r="P29" s="58"/>
      <c r="Q29" s="58"/>
      <c r="R29" s="58"/>
      <c r="S29" s="58"/>
      <c r="U29" s="58"/>
      <c r="V29" s="58"/>
      <c r="W29" s="58"/>
      <c r="X29" s="58"/>
      <c r="Y29" s="58"/>
      <c r="AA29" s="58"/>
      <c r="AB29" s="58"/>
      <c r="AC29" s="58"/>
      <c r="AD29" s="58"/>
      <c r="AE29" s="58"/>
    </row>
    <row r="30" spans="2:31" ht="15">
      <c r="B30" s="59"/>
      <c r="C30" s="60" t="e">
        <v>#DIV/0!</v>
      </c>
      <c r="D30" s="60"/>
      <c r="E30" s="60"/>
      <c r="F30" s="60"/>
      <c r="G30" s="60"/>
      <c r="I30" s="60"/>
      <c r="J30" s="60"/>
      <c r="K30" s="60"/>
      <c r="L30" s="60"/>
      <c r="M30" s="60"/>
      <c r="O30" s="60"/>
      <c r="P30" s="60"/>
      <c r="Q30" s="60"/>
      <c r="R30" s="60"/>
      <c r="S30" s="60"/>
      <c r="U30" s="60"/>
      <c r="V30" s="60"/>
      <c r="W30" s="60"/>
      <c r="X30" s="60"/>
      <c r="Y30" s="60"/>
      <c r="AA30" s="60"/>
      <c r="AB30" s="60"/>
      <c r="AC30" s="60"/>
      <c r="AD30" s="60"/>
      <c r="AE30" s="60"/>
    </row>
    <row r="31" spans="3:31" ht="15">
      <c r="C31" s="61"/>
      <c r="D31" s="61"/>
      <c r="E31" s="61"/>
      <c r="F31" s="61"/>
      <c r="G31" s="61"/>
      <c r="I31" s="61"/>
      <c r="J31" s="61"/>
      <c r="K31" s="61"/>
      <c r="L31" s="61"/>
      <c r="M31" s="61"/>
      <c r="O31" s="61"/>
      <c r="P31" s="61"/>
      <c r="Q31" s="61"/>
      <c r="R31" s="61"/>
      <c r="S31" s="61"/>
      <c r="U31" s="61"/>
      <c r="V31" s="61"/>
      <c r="W31" s="61"/>
      <c r="X31" s="61"/>
      <c r="Y31" s="61"/>
      <c r="AA31" s="61"/>
      <c r="AB31" s="61"/>
      <c r="AC31" s="61"/>
      <c r="AD31" s="61"/>
      <c r="AE31" s="61"/>
    </row>
    <row r="32" spans="3:31" ht="15">
      <c r="C32" s="62"/>
      <c r="D32" s="62"/>
      <c r="E32" s="62"/>
      <c r="F32" s="62"/>
      <c r="I32" s="62"/>
      <c r="J32" s="62"/>
      <c r="K32" s="62"/>
      <c r="L32" s="62"/>
      <c r="M32" s="62"/>
      <c r="O32" s="62"/>
      <c r="P32" s="62"/>
      <c r="Q32" s="62"/>
      <c r="R32" s="62"/>
      <c r="S32" s="62"/>
      <c r="U32" s="62"/>
      <c r="V32" s="62"/>
      <c r="W32" s="62"/>
      <c r="X32" s="62"/>
      <c r="Y32" s="62"/>
      <c r="AA32" s="62"/>
      <c r="AB32" s="62"/>
      <c r="AC32" s="62"/>
      <c r="AD32" s="62"/>
      <c r="AE32" s="62"/>
    </row>
    <row r="33" spans="3:31" ht="15">
      <c r="C33" s="62"/>
      <c r="D33" s="62"/>
      <c r="E33" s="62"/>
      <c r="F33" s="62"/>
      <c r="I33" s="62"/>
      <c r="J33" s="62"/>
      <c r="K33" s="62"/>
      <c r="L33" s="62"/>
      <c r="M33" s="62"/>
      <c r="O33" s="62"/>
      <c r="P33" s="62"/>
      <c r="Q33" s="62"/>
      <c r="R33" s="62"/>
      <c r="S33" s="62"/>
      <c r="U33" s="62"/>
      <c r="V33" s="62"/>
      <c r="W33" s="62"/>
      <c r="X33" s="62"/>
      <c r="Y33" s="62"/>
      <c r="AA33" s="62"/>
      <c r="AB33" s="62"/>
      <c r="AC33" s="62"/>
      <c r="AD33" s="62"/>
      <c r="AE33" s="62"/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62"/>
      <c r="AE34" s="62"/>
    </row>
    <row r="35" spans="3:31" ht="15">
      <c r="C35" s="62"/>
      <c r="D35" s="62"/>
      <c r="E35" s="62"/>
      <c r="F35" s="62"/>
      <c r="I35" s="62"/>
      <c r="J35" s="62"/>
      <c r="K35" s="62"/>
      <c r="L35" s="62"/>
      <c r="M35" s="62"/>
      <c r="O35" s="62"/>
      <c r="P35" s="62"/>
      <c r="Q35" s="62"/>
      <c r="R35" s="62"/>
      <c r="S35" s="62"/>
      <c r="U35" s="62"/>
      <c r="V35" s="62"/>
      <c r="W35" s="62"/>
      <c r="X35" s="62"/>
      <c r="Y35" s="62"/>
      <c r="AA35" s="62"/>
      <c r="AB35" s="62"/>
      <c r="AC35" s="62"/>
      <c r="AD35" s="62"/>
      <c r="AE35" s="62"/>
    </row>
    <row r="36" spans="3:31" ht="15">
      <c r="C36" s="62"/>
      <c r="D36" s="62"/>
      <c r="E36" s="62"/>
      <c r="F36" s="62"/>
      <c r="I36" s="62"/>
      <c r="J36" s="62"/>
      <c r="K36" s="62"/>
      <c r="L36" s="62"/>
      <c r="M36" s="62"/>
      <c r="O36" s="62"/>
      <c r="P36" s="62"/>
      <c r="Q36" s="62"/>
      <c r="R36" s="62"/>
      <c r="S36" s="62"/>
      <c r="U36" s="62"/>
      <c r="V36" s="62"/>
      <c r="W36" s="62"/>
      <c r="X36" s="62"/>
      <c r="Y36" s="62"/>
      <c r="AA36" s="62"/>
      <c r="AB36" s="62"/>
      <c r="AC36" s="62"/>
      <c r="AD36" s="62"/>
      <c r="AE36" s="62"/>
    </row>
    <row r="37" spans="3:31" ht="15">
      <c r="C37" s="62"/>
      <c r="D37" s="62"/>
      <c r="E37" s="62"/>
      <c r="F37" s="62"/>
      <c r="I37" s="62"/>
      <c r="J37" s="62"/>
      <c r="K37" s="62"/>
      <c r="L37" s="62"/>
      <c r="M37" s="62"/>
      <c r="O37" s="62"/>
      <c r="P37" s="62"/>
      <c r="Q37" s="62"/>
      <c r="R37" s="62"/>
      <c r="S37" s="62"/>
      <c r="U37" s="62"/>
      <c r="V37" s="62"/>
      <c r="W37" s="62"/>
      <c r="X37" s="62"/>
      <c r="Y37" s="62"/>
      <c r="AA37" s="62"/>
      <c r="AB37" s="62"/>
      <c r="AC37" s="62"/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D46" s="62"/>
      <c r="E46" s="62"/>
      <c r="F46" s="62"/>
      <c r="I46" s="62"/>
      <c r="J46" s="62"/>
      <c r="K46" s="62"/>
      <c r="L46" s="62"/>
      <c r="M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  <row r="47" spans="3:31" ht="15">
      <c r="C47" s="62"/>
      <c r="D47" s="62"/>
      <c r="E47" s="62"/>
      <c r="F47" s="62"/>
      <c r="I47" s="62"/>
      <c r="J47" s="62"/>
      <c r="K47" s="62"/>
      <c r="L47" s="62"/>
      <c r="M47" s="62"/>
      <c r="O47" s="62"/>
      <c r="P47" s="62"/>
      <c r="Q47" s="62"/>
      <c r="R47" s="62"/>
      <c r="S47" s="62"/>
      <c r="U47" s="62"/>
      <c r="V47" s="62"/>
      <c r="W47" s="62"/>
      <c r="X47" s="62"/>
      <c r="Y47" s="62"/>
      <c r="AA47" s="62"/>
      <c r="AB47" s="62"/>
      <c r="AC47" s="62"/>
      <c r="AD47" s="62"/>
      <c r="AE47" s="62"/>
    </row>
    <row r="48" spans="3:31" ht="15">
      <c r="C48" s="62"/>
      <c r="D48" s="62"/>
      <c r="E48" s="62"/>
      <c r="F48" s="62"/>
      <c r="I48" s="62"/>
      <c r="J48" s="62"/>
      <c r="K48" s="62"/>
      <c r="L48" s="62"/>
      <c r="M48" s="62"/>
      <c r="O48" s="62"/>
      <c r="P48" s="62"/>
      <c r="Q48" s="62"/>
      <c r="R48" s="62"/>
      <c r="S48" s="62"/>
      <c r="U48" s="62"/>
      <c r="V48" s="62"/>
      <c r="W48" s="62"/>
      <c r="X48" s="62"/>
      <c r="Y48" s="62"/>
      <c r="AA48" s="62"/>
      <c r="AB48" s="62"/>
      <c r="AC48" s="62"/>
      <c r="AD48" s="62"/>
      <c r="AE48" s="62"/>
    </row>
    <row r="49" spans="3:31" ht="15">
      <c r="C49" s="62"/>
      <c r="D49" s="62"/>
      <c r="E49" s="62"/>
      <c r="F49" s="62"/>
      <c r="I49" s="62"/>
      <c r="J49" s="62"/>
      <c r="K49" s="62"/>
      <c r="L49" s="62"/>
      <c r="M49" s="62"/>
      <c r="O49" s="62"/>
      <c r="P49" s="62"/>
      <c r="Q49" s="62"/>
      <c r="R49" s="62"/>
      <c r="S49" s="62"/>
      <c r="U49" s="62"/>
      <c r="V49" s="62"/>
      <c r="W49" s="62"/>
      <c r="X49" s="62"/>
      <c r="Y49" s="62"/>
      <c r="AA49" s="62"/>
      <c r="AB49" s="62"/>
      <c r="AC49" s="62"/>
      <c r="AD49" s="62"/>
      <c r="AE49" s="62"/>
    </row>
  </sheetData>
  <sheetProtection/>
  <printOptions verticalCentered="1"/>
  <pageMargins left="0.1968503937007874" right="0.1968503937007874" top="0.5905511811023623" bottom="0.31496062992125984" header="0.35433070866141736" footer="0.15748031496062992"/>
  <pageSetup horizontalDpi="1200" verticalDpi="1200" orientation="landscape" paperSize="9" scale="68" r:id="rId2"/>
  <headerFooter alignWithMargins="0">
    <oddFooter>&amp;L&amp;"Helv,Standard"&amp;6Investor Relations&amp;R&amp;"Helv,Standard"Feb 14, 2003</oddFooter>
  </headerFooter>
  <rowBreaks count="1" manualBreakCount="1">
    <brk id="28" max="255" man="1"/>
  </rowBreaks>
  <colBreaks count="1" manualBreakCount="1">
    <brk id="19" max="3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46"/>
  <sheetViews>
    <sheetView zoomScale="80" zoomScaleNormal="80" zoomScalePageLayoutView="0" workbookViewId="0" topLeftCell="A6">
      <selection activeCell="A17" sqref="A17:IV17"/>
    </sheetView>
  </sheetViews>
  <sheetFormatPr defaultColWidth="9.140625" defaultRowHeight="12.75" outlineLevelCol="1"/>
  <cols>
    <col min="1" max="1" width="42.8515625" style="7" customWidth="1"/>
    <col min="2" max="2" width="2.57421875" style="7" customWidth="1"/>
    <col min="3" max="7" width="10.7109375" style="0" customWidth="1"/>
    <col min="8" max="8" width="1.421875" style="7" customWidth="1"/>
    <col min="9" max="13" width="10.7109375" style="0" customWidth="1"/>
    <col min="14" max="14" width="1.1484375" style="0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1.421875" style="7" customWidth="1"/>
    <col min="33" max="37" width="10.7109375" style="0" customWidth="1"/>
    <col min="38" max="38" width="7.421875" style="0" customWidth="1"/>
    <col min="39" max="39" width="10.28125" style="0" customWidth="1"/>
    <col min="40" max="40" width="12.00390625" style="0" customWidth="1"/>
    <col min="41" max="44" width="9.140625" style="0" customWidth="1"/>
    <col min="45" max="47" width="9.140625" style="0" customWidth="1" outlineLevel="1"/>
    <col min="48" max="48" width="9.140625" style="0" customWidth="1"/>
    <col min="49" max="79" width="9.140625" style="0" customWidth="1" outlineLevel="1"/>
  </cols>
  <sheetData>
    <row r="1" spans="1:41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M1" s="283"/>
      <c r="T1" s="7"/>
      <c r="V1" s="2"/>
      <c r="Z1" s="7"/>
      <c r="AB1" s="2"/>
      <c r="AF1" s="7"/>
      <c r="AH1" s="2"/>
      <c r="AM1"/>
      <c r="AN1"/>
      <c r="AO1"/>
    </row>
    <row r="2" spans="1:41" s="5" customFormat="1" ht="22.5" customHeight="1">
      <c r="A2" s="376" t="s">
        <v>96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 s="7"/>
      <c r="AG2" s="4"/>
      <c r="AH2" s="4"/>
      <c r="AI2" s="4"/>
      <c r="AJ2" s="4"/>
      <c r="AK2" s="4"/>
      <c r="AL2"/>
      <c r="AM2"/>
      <c r="AN2"/>
      <c r="AO2"/>
    </row>
    <row r="3" spans="1:41" s="5" customFormat="1" ht="22.5" customHeight="1">
      <c r="A3" s="299" t="s">
        <v>97</v>
      </c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 s="7"/>
      <c r="AG3" s="4"/>
      <c r="AH3" s="4"/>
      <c r="AI3" s="4"/>
      <c r="AJ3" s="4"/>
      <c r="AK3" s="4"/>
      <c r="AL3"/>
      <c r="AM3"/>
      <c r="AN3"/>
      <c r="AO3"/>
    </row>
    <row r="4" spans="1:37" s="114" customFormat="1" ht="22.5" customHeight="1">
      <c r="A4" s="170" t="s">
        <v>72</v>
      </c>
      <c r="B4" s="112"/>
      <c r="C4" s="113" t="s">
        <v>90</v>
      </c>
      <c r="D4" s="113" t="s">
        <v>91</v>
      </c>
      <c r="E4" s="113" t="s">
        <v>92</v>
      </c>
      <c r="F4" s="113" t="s">
        <v>93</v>
      </c>
      <c r="G4" s="113" t="s">
        <v>94</v>
      </c>
      <c r="I4" s="113" t="s">
        <v>90</v>
      </c>
      <c r="J4" s="113" t="s">
        <v>91</v>
      </c>
      <c r="K4" s="113" t="s">
        <v>92</v>
      </c>
      <c r="L4" s="113" t="s">
        <v>93</v>
      </c>
      <c r="M4" s="113" t="s">
        <v>94</v>
      </c>
      <c r="N4" s="198"/>
      <c r="O4" s="113" t="s">
        <v>90</v>
      </c>
      <c r="P4" s="113" t="s">
        <v>91</v>
      </c>
      <c r="Q4" s="113" t="s">
        <v>92</v>
      </c>
      <c r="R4" s="113" t="s">
        <v>95</v>
      </c>
      <c r="S4" s="113" t="s">
        <v>94</v>
      </c>
      <c r="U4" s="113" t="s">
        <v>90</v>
      </c>
      <c r="V4" s="113" t="s">
        <v>91</v>
      </c>
      <c r="W4" s="113" t="s">
        <v>92</v>
      </c>
      <c r="X4" s="113" t="s">
        <v>93</v>
      </c>
      <c r="Y4" s="113" t="s">
        <v>94</v>
      </c>
      <c r="AA4" s="113" t="s">
        <v>90</v>
      </c>
      <c r="AB4" s="113" t="s">
        <v>91</v>
      </c>
      <c r="AC4" s="113" t="s">
        <v>92</v>
      </c>
      <c r="AD4" s="113" t="s">
        <v>93</v>
      </c>
      <c r="AE4" s="113" t="s">
        <v>94</v>
      </c>
      <c r="AG4" s="113" t="s">
        <v>90</v>
      </c>
      <c r="AH4" s="113" t="s">
        <v>91</v>
      </c>
      <c r="AI4" s="113" t="s">
        <v>92</v>
      </c>
      <c r="AJ4" s="113" t="s">
        <v>93</v>
      </c>
      <c r="AK4" s="113" t="s">
        <v>94</v>
      </c>
    </row>
    <row r="5" spans="1:37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N5" s="199"/>
      <c r="O5" s="199"/>
      <c r="P5" s="199"/>
      <c r="Q5" s="199"/>
      <c r="R5" s="199"/>
      <c r="S5" s="199"/>
      <c r="U5" s="118"/>
      <c r="V5" s="118"/>
      <c r="W5" s="118"/>
      <c r="X5" s="118"/>
      <c r="Y5" s="118"/>
      <c r="AA5" s="118"/>
      <c r="AB5" s="118"/>
      <c r="AC5" s="118"/>
      <c r="AD5" s="118"/>
      <c r="AE5" s="118"/>
      <c r="AG5" s="118"/>
      <c r="AH5" s="118"/>
      <c r="AI5" s="118"/>
      <c r="AJ5" s="118"/>
      <c r="AK5" s="118"/>
    </row>
    <row r="6" spans="1:41" s="116" customFormat="1" ht="22.5" customHeight="1">
      <c r="A6" s="166"/>
      <c r="B6" s="119"/>
      <c r="C6" s="196" t="s">
        <v>54</v>
      </c>
      <c r="D6" s="196"/>
      <c r="E6" s="196"/>
      <c r="F6" s="196"/>
      <c r="G6" s="196"/>
      <c r="H6" s="120"/>
      <c r="I6" s="377" t="s">
        <v>2</v>
      </c>
      <c r="J6" s="378"/>
      <c r="K6" s="378"/>
      <c r="L6" s="378"/>
      <c r="M6" s="379"/>
      <c r="N6" s="202"/>
      <c r="O6" s="377" t="s">
        <v>78</v>
      </c>
      <c r="P6" s="378"/>
      <c r="Q6" s="378"/>
      <c r="R6" s="378"/>
      <c r="S6" s="379"/>
      <c r="T6" s="120"/>
      <c r="U6" s="196" t="s">
        <v>71</v>
      </c>
      <c r="V6" s="196"/>
      <c r="W6" s="196"/>
      <c r="X6" s="196"/>
      <c r="Y6" s="196"/>
      <c r="Z6" s="120"/>
      <c r="AA6" s="196" t="s">
        <v>3</v>
      </c>
      <c r="AB6" s="196"/>
      <c r="AC6" s="196"/>
      <c r="AD6" s="196"/>
      <c r="AE6" s="196"/>
      <c r="AF6" s="120"/>
      <c r="AG6" s="196" t="s">
        <v>64</v>
      </c>
      <c r="AH6" s="196"/>
      <c r="AI6" s="196"/>
      <c r="AJ6" s="196"/>
      <c r="AK6" s="196"/>
      <c r="AL6" s="121"/>
      <c r="AM6" s="121"/>
      <c r="AN6" s="121"/>
      <c r="AO6" s="121"/>
    </row>
    <row r="7" spans="1:37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380" t="s">
        <v>5</v>
      </c>
      <c r="J7" s="381"/>
      <c r="K7" s="381"/>
      <c r="L7" s="382"/>
      <c r="M7" s="200" t="s">
        <v>6</v>
      </c>
      <c r="N7" s="201"/>
      <c r="O7" s="380" t="s">
        <v>5</v>
      </c>
      <c r="P7" s="381"/>
      <c r="Q7" s="381"/>
      <c r="R7" s="382"/>
      <c r="S7" s="203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  <c r="AF7" s="104"/>
      <c r="AG7" s="106" t="s">
        <v>5</v>
      </c>
      <c r="AH7" s="122"/>
      <c r="AI7" s="122"/>
      <c r="AJ7" s="123"/>
      <c r="AK7" s="107" t="s">
        <v>6</v>
      </c>
    </row>
    <row r="8" spans="1:37" s="109" customFormat="1" ht="22.5" customHeight="1">
      <c r="A8" s="171" t="s">
        <v>21</v>
      </c>
      <c r="B8" s="131"/>
      <c r="C8" s="20">
        <v>2556.10504847241</v>
      </c>
      <c r="D8" s="43">
        <v>2635.72603531993</v>
      </c>
      <c r="E8" s="43">
        <v>2744.75428484392</v>
      </c>
      <c r="F8" s="43">
        <v>3017.1096594638393</v>
      </c>
      <c r="G8" s="210">
        <f aca="true" t="shared" si="0" ref="G8:G15">C8+D8+E8+F8</f>
        <v>10953.695028100099</v>
      </c>
      <c r="H8" s="218"/>
      <c r="I8" s="20">
        <v>856.228390152387</v>
      </c>
      <c r="J8" s="20">
        <v>928.2721879152432</v>
      </c>
      <c r="K8" s="257">
        <v>956.6245180476199</v>
      </c>
      <c r="L8" s="20">
        <v>1098.18410019364</v>
      </c>
      <c r="M8" s="270">
        <f aca="true" t="shared" si="1" ref="M8:M15">I8+J8+K8+L8</f>
        <v>3839.30919630889</v>
      </c>
      <c r="N8" s="219"/>
      <c r="O8" s="20">
        <v>613.7878801689379</v>
      </c>
      <c r="P8" s="20">
        <v>623.074134494132</v>
      </c>
      <c r="Q8" s="257">
        <v>658.2427368076502</v>
      </c>
      <c r="R8" s="20">
        <v>736.1983670767199</v>
      </c>
      <c r="S8" s="210">
        <f aca="true" t="shared" si="2" ref="S8:S15">O8+P8+Q8+R8</f>
        <v>2631.30311854744</v>
      </c>
      <c r="T8" s="218"/>
      <c r="U8" s="20">
        <v>667.929275824044</v>
      </c>
      <c r="V8" s="20">
        <v>668.3491404529859</v>
      </c>
      <c r="W8" s="257">
        <v>695.6335466727701</v>
      </c>
      <c r="X8" s="20">
        <v>691.41176811372</v>
      </c>
      <c r="Y8" s="210">
        <f aca="true" t="shared" si="3" ref="Y8:Y15">U8+V8+W8+X8</f>
        <v>2723.32373106352</v>
      </c>
      <c r="Z8" s="218"/>
      <c r="AA8" s="20">
        <v>273.513402410146</v>
      </c>
      <c r="AB8" s="20">
        <v>283.000934831465</v>
      </c>
      <c r="AC8" s="257">
        <v>275.387404050471</v>
      </c>
      <c r="AD8" s="20">
        <v>307.3603072044981</v>
      </c>
      <c r="AE8" s="210">
        <f aca="true" t="shared" si="4" ref="AE8:AE15">AA8+AB8+AC8+AD8</f>
        <v>1139.26204849658</v>
      </c>
      <c r="AF8" s="218"/>
      <c r="AG8" s="20">
        <v>242.574900420699</v>
      </c>
      <c r="AH8" s="242">
        <v>234.15105485181397</v>
      </c>
      <c r="AI8" s="276">
        <v>265.7925074811009</v>
      </c>
      <c r="AJ8" s="20">
        <v>297.6158095683661</v>
      </c>
      <c r="AK8" s="20">
        <f aca="true" t="shared" si="5" ref="AK8:AK15">AG8+AH8+AI8+AJ8</f>
        <v>1040.13427232198</v>
      </c>
    </row>
    <row r="9" spans="1:37" s="108" customFormat="1" ht="22.5" customHeight="1">
      <c r="A9" s="172" t="s">
        <v>7</v>
      </c>
      <c r="B9" s="124"/>
      <c r="C9" s="20">
        <v>-1997.64300905494</v>
      </c>
      <c r="D9" s="43">
        <v>-2066.55271723198</v>
      </c>
      <c r="E9" s="43">
        <v>-2136.3339841137795</v>
      </c>
      <c r="F9" s="43">
        <v>-2319.1428096376794</v>
      </c>
      <c r="G9" s="210">
        <f t="shared" si="0"/>
        <v>-8519.672520038379</v>
      </c>
      <c r="H9" s="218"/>
      <c r="I9" s="20">
        <v>-723.9890187629469</v>
      </c>
      <c r="J9" s="20">
        <v>-767.0958300889231</v>
      </c>
      <c r="K9" s="257">
        <v>-803.8554785864098</v>
      </c>
      <c r="L9" s="20">
        <v>-911.1746746031104</v>
      </c>
      <c r="M9" s="270">
        <f t="shared" si="1"/>
        <v>-3206.11500204139</v>
      </c>
      <c r="N9" s="219"/>
      <c r="O9" s="20">
        <v>-476.36814493545</v>
      </c>
      <c r="P9" s="20">
        <v>-481.69495334053</v>
      </c>
      <c r="Q9" s="257">
        <v>-482.51609613681</v>
      </c>
      <c r="R9" s="20">
        <v>-555.9275475639402</v>
      </c>
      <c r="S9" s="210">
        <f t="shared" si="2"/>
        <v>-1996.5067419767302</v>
      </c>
      <c r="T9" s="218"/>
      <c r="U9" s="20">
        <v>-490.039710393435</v>
      </c>
      <c r="V9" s="20">
        <v>-494.00892757104003</v>
      </c>
      <c r="W9" s="257">
        <v>-514.1645338135852</v>
      </c>
      <c r="X9" s="20">
        <v>-499.3104421194298</v>
      </c>
      <c r="Y9" s="210">
        <f t="shared" si="3"/>
        <v>-1997.5236138974901</v>
      </c>
      <c r="Z9" s="218"/>
      <c r="AA9" s="20">
        <v>-202.145796862509</v>
      </c>
      <c r="AB9" s="20">
        <v>-216.658586202105</v>
      </c>
      <c r="AC9" s="257">
        <v>-211.274276337675</v>
      </c>
      <c r="AD9" s="20">
        <v>-232.415584824019</v>
      </c>
      <c r="AE9" s="210">
        <f t="shared" si="4"/>
        <v>-862.494244226308</v>
      </c>
      <c r="AF9" s="218"/>
      <c r="AG9" s="20">
        <v>-207.302677989682</v>
      </c>
      <c r="AH9" s="242">
        <v>-203.13401309789995</v>
      </c>
      <c r="AI9" s="276">
        <v>-228.4322741928381</v>
      </c>
      <c r="AJ9" s="20">
        <v>-250.04698647324597</v>
      </c>
      <c r="AK9" s="20">
        <f t="shared" si="5"/>
        <v>-888.915951753666</v>
      </c>
    </row>
    <row r="10" spans="1:37" s="109" customFormat="1" ht="22.5" customHeight="1">
      <c r="A10" s="173" t="s">
        <v>22</v>
      </c>
      <c r="B10" s="131"/>
      <c r="C10" s="43">
        <v>558.462039417477</v>
      </c>
      <c r="D10" s="43">
        <v>569.173318087933</v>
      </c>
      <c r="E10" s="43">
        <v>608.4203007301401</v>
      </c>
      <c r="F10" s="43">
        <v>697.9668498261597</v>
      </c>
      <c r="G10" s="210">
        <f t="shared" si="0"/>
        <v>2434.0225080617097</v>
      </c>
      <c r="H10" s="218"/>
      <c r="I10" s="43">
        <v>132.23937138944</v>
      </c>
      <c r="J10" s="43">
        <v>161.176357826323</v>
      </c>
      <c r="K10" s="257">
        <v>152.769039461214</v>
      </c>
      <c r="L10" s="20">
        <v>187.00942559052294</v>
      </c>
      <c r="M10" s="270">
        <f t="shared" si="1"/>
        <v>633.1941942674999</v>
      </c>
      <c r="N10" s="219"/>
      <c r="O10" s="43">
        <v>137.41973523348798</v>
      </c>
      <c r="P10" s="43">
        <v>141.37918115359798</v>
      </c>
      <c r="Q10" s="257">
        <v>175.72664067084503</v>
      </c>
      <c r="R10" s="20">
        <v>180.27081951277307</v>
      </c>
      <c r="S10" s="210">
        <f t="shared" si="2"/>
        <v>634.7963765707041</v>
      </c>
      <c r="T10" s="218"/>
      <c r="U10" s="43">
        <v>177.889565430608</v>
      </c>
      <c r="V10" s="43">
        <v>174.34021288194504</v>
      </c>
      <c r="W10" s="257">
        <v>181.46901285918904</v>
      </c>
      <c r="X10" s="20">
        <v>192.10132599429096</v>
      </c>
      <c r="Y10" s="210">
        <f t="shared" si="3"/>
        <v>725.800117166033</v>
      </c>
      <c r="Z10" s="218"/>
      <c r="AA10" s="43">
        <v>71.3676055476374</v>
      </c>
      <c r="AB10" s="43">
        <v>66.3423486293596</v>
      </c>
      <c r="AC10" s="257">
        <v>64.11312771279597</v>
      </c>
      <c r="AD10" s="288">
        <v>74.944722380478</v>
      </c>
      <c r="AE10" s="210">
        <f t="shared" si="4"/>
        <v>276.767804270271</v>
      </c>
      <c r="AF10" s="218"/>
      <c r="AG10" s="43">
        <v>35.2722224310163</v>
      </c>
      <c r="AH10" s="289">
        <v>31.017041753914697</v>
      </c>
      <c r="AI10" s="276">
        <v>37.360233288263004</v>
      </c>
      <c r="AJ10" s="20">
        <v>47.56882309512201</v>
      </c>
      <c r="AK10" s="20">
        <f t="shared" si="5"/>
        <v>151.21832056831602</v>
      </c>
    </row>
    <row r="11" spans="1:37" s="108" customFormat="1" ht="22.5" customHeight="1">
      <c r="A11" s="174" t="s">
        <v>8</v>
      </c>
      <c r="B11" s="124"/>
      <c r="C11" s="30">
        <v>111.489369105881</v>
      </c>
      <c r="D11" s="43">
        <v>54.81406394847602</v>
      </c>
      <c r="E11" s="43">
        <v>68.876164216691</v>
      </c>
      <c r="F11" s="43">
        <v>98.83526219002198</v>
      </c>
      <c r="G11" s="210">
        <f t="shared" si="0"/>
        <v>334.01485946107</v>
      </c>
      <c r="H11" s="218"/>
      <c r="I11" s="30">
        <v>36.041539611962605</v>
      </c>
      <c r="J11" s="43">
        <v>30.0200306529279</v>
      </c>
      <c r="K11" s="257">
        <v>38.5860945469025</v>
      </c>
      <c r="L11" s="20">
        <v>41.637769472463006</v>
      </c>
      <c r="M11" s="270">
        <f t="shared" si="1"/>
        <v>146.285434284256</v>
      </c>
      <c r="N11" s="219"/>
      <c r="O11" s="30">
        <v>30.0119302873357</v>
      </c>
      <c r="P11" s="30">
        <v>21.288702644127596</v>
      </c>
      <c r="Q11" s="257">
        <v>19.518631293273998</v>
      </c>
      <c r="R11" s="20">
        <v>29.617858797312707</v>
      </c>
      <c r="S11" s="210">
        <f t="shared" si="2"/>
        <v>100.43712302205</v>
      </c>
      <c r="T11" s="218"/>
      <c r="U11" s="30">
        <v>16.3742355820541</v>
      </c>
      <c r="V11" s="30">
        <v>10.992588434723498</v>
      </c>
      <c r="W11" s="257">
        <v>14.007397385397198</v>
      </c>
      <c r="X11" s="20">
        <v>19.003107900433605</v>
      </c>
      <c r="Y11" s="210">
        <f t="shared" si="3"/>
        <v>60.3773293026084</v>
      </c>
      <c r="Z11" s="218"/>
      <c r="AA11" s="30">
        <v>2.1232736444637097</v>
      </c>
      <c r="AB11" s="30">
        <v>3.82871202956914</v>
      </c>
      <c r="AC11" s="257">
        <v>3.3702339271298505</v>
      </c>
      <c r="AD11" s="30">
        <v>7.144293698748999</v>
      </c>
      <c r="AE11" s="210">
        <f t="shared" si="4"/>
        <v>16.4665132999117</v>
      </c>
      <c r="AF11" s="218"/>
      <c r="AG11" s="30">
        <v>12.4413425052814</v>
      </c>
      <c r="AH11" s="244">
        <v>13.201029773714202</v>
      </c>
      <c r="AI11" s="276">
        <v>12.8732099852312</v>
      </c>
      <c r="AJ11" s="20">
        <v>15.642498875217399</v>
      </c>
      <c r="AK11" s="20">
        <f t="shared" si="5"/>
        <v>54.1580811394442</v>
      </c>
    </row>
    <row r="12" spans="1:37" s="108" customFormat="1" ht="22.5" customHeight="1">
      <c r="A12" s="173" t="s">
        <v>9</v>
      </c>
      <c r="B12" s="124"/>
      <c r="C12" s="20">
        <v>-233.331444885235</v>
      </c>
      <c r="D12" s="43">
        <v>-234.599813961645</v>
      </c>
      <c r="E12" s="43">
        <v>-240.27386111672098</v>
      </c>
      <c r="F12" s="43">
        <v>-250.967555649603</v>
      </c>
      <c r="G12" s="210">
        <f t="shared" si="0"/>
        <v>-959.172675613204</v>
      </c>
      <c r="H12" s="218"/>
      <c r="I12" s="20">
        <v>-49.7592076992675</v>
      </c>
      <c r="J12" s="43">
        <v>-49.263382099275</v>
      </c>
      <c r="K12" s="257">
        <v>-52.579913320626495</v>
      </c>
      <c r="L12" s="20">
        <v>-56.09497504268299</v>
      </c>
      <c r="M12" s="270">
        <f t="shared" si="1"/>
        <v>-207.697478161852</v>
      </c>
      <c r="N12" s="219"/>
      <c r="O12" s="20">
        <v>-76.2139253832684</v>
      </c>
      <c r="P12" s="20">
        <v>-76.60429646652061</v>
      </c>
      <c r="Q12" s="257">
        <v>-82.24643653458101</v>
      </c>
      <c r="R12" s="20">
        <v>-88.43725267507796</v>
      </c>
      <c r="S12" s="210">
        <f t="shared" si="2"/>
        <v>-323.501911059448</v>
      </c>
      <c r="T12" s="218"/>
      <c r="U12" s="20">
        <v>-69.2239147412268</v>
      </c>
      <c r="V12" s="20">
        <v>-71.34349542803422</v>
      </c>
      <c r="W12" s="257">
        <v>-66.99879204251197</v>
      </c>
      <c r="X12" s="20">
        <v>-63.37549677253003</v>
      </c>
      <c r="Y12" s="210">
        <f t="shared" si="3"/>
        <v>-270.941698984303</v>
      </c>
      <c r="Z12" s="218"/>
      <c r="AA12" s="20">
        <v>-23.6607569439399</v>
      </c>
      <c r="AB12" s="20">
        <v>-22.2725251890445</v>
      </c>
      <c r="AC12" s="257">
        <v>-22.793532252172895</v>
      </c>
      <c r="AD12" s="20">
        <v>-25.976213346957195</v>
      </c>
      <c r="AE12" s="210">
        <f t="shared" si="4"/>
        <v>-94.70302773211449</v>
      </c>
      <c r="AF12" s="218"/>
      <c r="AG12" s="20">
        <v>-15.8566512756208</v>
      </c>
      <c r="AH12" s="242">
        <v>-15.7570350317327</v>
      </c>
      <c r="AI12" s="276">
        <v>-16.907466271105008</v>
      </c>
      <c r="AJ12" s="20">
        <v>-18.535016298649396</v>
      </c>
      <c r="AK12" s="20">
        <f t="shared" si="5"/>
        <v>-67.05616887710791</v>
      </c>
    </row>
    <row r="13" spans="1:37" s="108" customFormat="1" ht="22.5" customHeight="1">
      <c r="A13" s="173" t="s">
        <v>10</v>
      </c>
      <c r="B13" s="124"/>
      <c r="C13" s="20">
        <v>-141.883104774762</v>
      </c>
      <c r="D13" s="43">
        <v>-123.20332812150497</v>
      </c>
      <c r="E13" s="43">
        <v>-137.90992615397403</v>
      </c>
      <c r="F13" s="43">
        <v>-151.80861833626597</v>
      </c>
      <c r="G13" s="210">
        <f t="shared" si="0"/>
        <v>-554.804977386507</v>
      </c>
      <c r="H13" s="218"/>
      <c r="I13" s="20">
        <v>-24.1318475563567</v>
      </c>
      <c r="J13" s="43">
        <v>-26.099843770227505</v>
      </c>
      <c r="K13" s="257">
        <v>-25.421937248753796</v>
      </c>
      <c r="L13" s="20">
        <v>-25.495393361739005</v>
      </c>
      <c r="M13" s="270">
        <f t="shared" si="1"/>
        <v>-101.14902193707701</v>
      </c>
      <c r="N13" s="219"/>
      <c r="O13" s="20">
        <v>-32.2940739052123</v>
      </c>
      <c r="P13" s="20">
        <v>-31.784467918236103</v>
      </c>
      <c r="Q13" s="257">
        <v>-37.0495689135676</v>
      </c>
      <c r="R13" s="20">
        <v>-35.17028918438798</v>
      </c>
      <c r="S13" s="210">
        <f t="shared" si="2"/>
        <v>-136.29839992140398</v>
      </c>
      <c r="T13" s="218"/>
      <c r="U13" s="20">
        <v>-36.8566232096701</v>
      </c>
      <c r="V13" s="20">
        <v>-34.1352956938696</v>
      </c>
      <c r="W13" s="257">
        <v>-37.47402864307231</v>
      </c>
      <c r="X13" s="20">
        <v>-35.34511328649299</v>
      </c>
      <c r="Y13" s="210">
        <f t="shared" si="3"/>
        <v>-143.811060833105</v>
      </c>
      <c r="Z13" s="218"/>
      <c r="AA13" s="20">
        <v>-16.7569154677733</v>
      </c>
      <c r="AB13" s="20">
        <v>-15.1315061991872</v>
      </c>
      <c r="AC13" s="257">
        <v>-14.835380158497994</v>
      </c>
      <c r="AD13" s="20">
        <v>-17.131037993358305</v>
      </c>
      <c r="AE13" s="210">
        <f t="shared" si="4"/>
        <v>-63.8548398188168</v>
      </c>
      <c r="AF13" s="218"/>
      <c r="AG13" s="20">
        <v>-17.2769002522752</v>
      </c>
      <c r="AH13" s="242">
        <v>-15.091701845360898</v>
      </c>
      <c r="AI13" s="276">
        <v>-16.024986807801902</v>
      </c>
      <c r="AJ13" s="20">
        <v>-20.0640301583823</v>
      </c>
      <c r="AK13" s="20">
        <f t="shared" si="5"/>
        <v>-68.4576190638203</v>
      </c>
    </row>
    <row r="14" spans="1:37" s="108" customFormat="1" ht="22.5" customHeight="1">
      <c r="A14" s="173" t="s">
        <v>23</v>
      </c>
      <c r="B14" s="124"/>
      <c r="C14" s="20">
        <v>-91.4667031262919</v>
      </c>
      <c r="D14" s="43">
        <v>-55.26561228471108</v>
      </c>
      <c r="E14" s="43">
        <v>-55.11639718061102</v>
      </c>
      <c r="F14" s="43">
        <v>-67.364181971052</v>
      </c>
      <c r="G14" s="210">
        <f t="shared" si="0"/>
        <v>-269.212894562666</v>
      </c>
      <c r="H14" s="218"/>
      <c r="I14" s="20">
        <v>-13.735192025812001</v>
      </c>
      <c r="J14" s="43">
        <v>-30.710778437286397</v>
      </c>
      <c r="K14" s="257">
        <v>-29.176505872325503</v>
      </c>
      <c r="L14" s="20">
        <v>-25.518717891318204</v>
      </c>
      <c r="M14" s="270">
        <f t="shared" si="1"/>
        <v>-99.1411942267421</v>
      </c>
      <c r="N14" s="219"/>
      <c r="O14" s="20">
        <v>-22.2755083921776</v>
      </c>
      <c r="P14" s="20">
        <v>-15.8200689092645</v>
      </c>
      <c r="Q14" s="257">
        <v>-24.7881061972412</v>
      </c>
      <c r="R14" s="20">
        <v>-4.026155627139502</v>
      </c>
      <c r="S14" s="210">
        <f t="shared" si="2"/>
        <v>-66.9098391258228</v>
      </c>
      <c r="T14" s="218"/>
      <c r="U14" s="20">
        <v>-25.1434098343883</v>
      </c>
      <c r="V14" s="20">
        <v>-13.681943339172598</v>
      </c>
      <c r="W14" s="257">
        <v>-12.860966235499298</v>
      </c>
      <c r="X14" s="20">
        <v>-10.798642884864904</v>
      </c>
      <c r="Y14" s="210">
        <f t="shared" si="3"/>
        <v>-62.4849622939251</v>
      </c>
      <c r="Z14" s="218"/>
      <c r="AA14" s="20">
        <v>-4.68781686005452</v>
      </c>
      <c r="AB14" s="20">
        <v>-3.8885611221720406</v>
      </c>
      <c r="AC14" s="257">
        <v>-3.549140918073739</v>
      </c>
      <c r="AD14" s="20">
        <v>-4.564389810106601</v>
      </c>
      <c r="AE14" s="210">
        <f t="shared" si="4"/>
        <v>-16.6899087104069</v>
      </c>
      <c r="AF14" s="218"/>
      <c r="AG14" s="20">
        <v>-1.77342552811223</v>
      </c>
      <c r="AH14" s="242">
        <v>-1.3157229502579297</v>
      </c>
      <c r="AI14" s="276">
        <v>-0.6534343655300803</v>
      </c>
      <c r="AJ14" s="20">
        <v>-2.09038774247659</v>
      </c>
      <c r="AK14" s="20">
        <f t="shared" si="5"/>
        <v>-5.83297058637683</v>
      </c>
    </row>
    <row r="15" spans="1:37" s="109" customFormat="1" ht="22.5" customHeight="1">
      <c r="A15" s="175" t="s">
        <v>55</v>
      </c>
      <c r="B15" s="131"/>
      <c r="C15" s="288">
        <v>203.270155737069</v>
      </c>
      <c r="D15" s="43">
        <v>210.91862766854803</v>
      </c>
      <c r="E15" s="43">
        <v>243.99628049552695</v>
      </c>
      <c r="F15" s="43">
        <v>326.66175605926105</v>
      </c>
      <c r="G15" s="210">
        <f t="shared" si="0"/>
        <v>984.846819960405</v>
      </c>
      <c r="H15" s="218"/>
      <c r="I15" s="290">
        <v>80.6546637199659</v>
      </c>
      <c r="J15" s="43">
        <v>85.12238417246212</v>
      </c>
      <c r="K15" s="257">
        <v>84.176777566411</v>
      </c>
      <c r="L15" s="20">
        <v>121.53810876724495</v>
      </c>
      <c r="M15" s="270">
        <f t="shared" si="1"/>
        <v>371.49193422608397</v>
      </c>
      <c r="N15" s="219"/>
      <c r="O15" s="290">
        <v>36.6481578401652</v>
      </c>
      <c r="P15" s="288">
        <v>38.4590505037053</v>
      </c>
      <c r="Q15" s="257">
        <v>51.16116031872859</v>
      </c>
      <c r="R15" s="20">
        <v>82.25498082348102</v>
      </c>
      <c r="S15" s="210">
        <f t="shared" si="2"/>
        <v>208.52334948608012</v>
      </c>
      <c r="T15" s="218"/>
      <c r="U15" s="290">
        <v>63.0398532273771</v>
      </c>
      <c r="V15" s="290">
        <v>66.17206685559188</v>
      </c>
      <c r="W15" s="257">
        <v>78.14262332350299</v>
      </c>
      <c r="X15" s="20">
        <v>101.58518095083701</v>
      </c>
      <c r="Y15" s="210">
        <f t="shared" si="3"/>
        <v>308.939724357309</v>
      </c>
      <c r="Z15" s="218"/>
      <c r="AA15" s="290">
        <v>28.3853899203333</v>
      </c>
      <c r="AB15" s="290">
        <v>28.8784681485248</v>
      </c>
      <c r="AC15" s="257">
        <v>26.305308311181808</v>
      </c>
      <c r="AD15" s="291">
        <v>34.4173749288051</v>
      </c>
      <c r="AE15" s="210">
        <f t="shared" si="4"/>
        <v>117.986541308845</v>
      </c>
      <c r="AF15" s="218"/>
      <c r="AG15" s="290">
        <v>12.8065878802896</v>
      </c>
      <c r="AH15" s="292">
        <v>12.0536117002773</v>
      </c>
      <c r="AI15" s="276">
        <v>16.647555829056905</v>
      </c>
      <c r="AJ15" s="20">
        <v>22.52188777083129</v>
      </c>
      <c r="AK15" s="20">
        <f t="shared" si="5"/>
        <v>64.0296431804551</v>
      </c>
    </row>
    <row r="16" spans="1:37" s="110" customFormat="1" ht="22.5" customHeight="1">
      <c r="A16" s="176" t="s">
        <v>12</v>
      </c>
      <c r="B16" s="132"/>
      <c r="C16" s="297">
        <v>0.0795233966845565</v>
      </c>
      <c r="D16" s="205">
        <v>0.0800229708407256</v>
      </c>
      <c r="E16" s="205">
        <v>0.0888954912440921</v>
      </c>
      <c r="F16" s="205">
        <v>0.10826976574570744</v>
      </c>
      <c r="G16" s="213">
        <v>0.0899100091278719</v>
      </c>
      <c r="H16" s="222"/>
      <c r="I16" s="205">
        <v>0.09419760504041616</v>
      </c>
      <c r="J16" s="205">
        <v>0.09169981098284752</v>
      </c>
      <c r="K16" s="285">
        <v>0.08799353976229654</v>
      </c>
      <c r="L16" s="285">
        <v>0.11067188893539293</v>
      </c>
      <c r="M16" s="287">
        <v>0.09676009803618738</v>
      </c>
      <c r="N16" s="223"/>
      <c r="O16" s="205">
        <v>0.05970818099255759</v>
      </c>
      <c r="P16" s="37">
        <v>0.061724678291981805</v>
      </c>
      <c r="Q16" s="285">
        <v>0.07772385088037631</v>
      </c>
      <c r="R16" s="285">
        <v>0.11172937146016401</v>
      </c>
      <c r="S16" s="213">
        <v>0.07924717909398112</v>
      </c>
      <c r="T16" s="222"/>
      <c r="U16" s="205">
        <v>0.09438103031133495</v>
      </c>
      <c r="V16" s="205">
        <v>0.09900823215055314</v>
      </c>
      <c r="W16" s="285">
        <v>0.1123330289306213</v>
      </c>
      <c r="X16" s="285">
        <v>0.14692428685149134</v>
      </c>
      <c r="Y16" s="213">
        <v>0.11344215923850559</v>
      </c>
      <c r="Z16" s="222"/>
      <c r="AA16" s="205">
        <v>0.10378061795219853</v>
      </c>
      <c r="AB16" s="205">
        <v>0.10204371998178288</v>
      </c>
      <c r="AC16" s="285">
        <v>0.09552110199768164</v>
      </c>
      <c r="AD16" s="285">
        <v>0.11197729219442105</v>
      </c>
      <c r="AE16" s="251">
        <v>0.10356400572155036</v>
      </c>
      <c r="AF16" s="222"/>
      <c r="AG16" s="205">
        <v>0.05279436519639527</v>
      </c>
      <c r="AH16" s="205">
        <v>0.05147793038090565</v>
      </c>
      <c r="AI16" s="286">
        <v>0.06263365354736579</v>
      </c>
      <c r="AJ16" s="205">
        <v>0.07567436623576856</v>
      </c>
      <c r="AK16" s="205">
        <v>0.06155901683492872</v>
      </c>
    </row>
    <row r="17" spans="1:37" s="109" customFormat="1" ht="22.5" customHeight="1">
      <c r="A17" s="171" t="s">
        <v>56</v>
      </c>
      <c r="B17" s="131"/>
      <c r="C17" s="43">
        <v>350.887519942674</v>
      </c>
      <c r="D17" s="43">
        <v>359.570176408836</v>
      </c>
      <c r="E17" s="43">
        <v>396.5739789309001</v>
      </c>
      <c r="F17" s="43">
        <v>498.6037984617999</v>
      </c>
      <c r="G17" s="210">
        <f>C17+D17+E17+F17</f>
        <v>1605.63547374421</v>
      </c>
      <c r="H17" s="218"/>
      <c r="I17" s="43">
        <v>134.136143643299</v>
      </c>
      <c r="J17" s="43">
        <v>139.80339782900003</v>
      </c>
      <c r="K17" s="257">
        <v>140.88840202906292</v>
      </c>
      <c r="L17" s="20">
        <v>179.912021245078</v>
      </c>
      <c r="M17" s="270">
        <v>594.7399647464399</v>
      </c>
      <c r="N17" s="219"/>
      <c r="O17" s="43">
        <v>77.0521531830006</v>
      </c>
      <c r="P17" s="43">
        <v>78.3490745557944</v>
      </c>
      <c r="Q17" s="257">
        <v>92.51849171327802</v>
      </c>
      <c r="R17" s="20">
        <v>140.16341707994798</v>
      </c>
      <c r="S17" s="210">
        <f>O17+P17+Q17+R17</f>
        <v>388.083136532021</v>
      </c>
      <c r="T17" s="218"/>
      <c r="U17" s="43">
        <v>90.9568364546268</v>
      </c>
      <c r="V17" s="43">
        <v>93.63566073794021</v>
      </c>
      <c r="W17" s="257">
        <v>107.18095713879603</v>
      </c>
      <c r="X17" s="20">
        <v>130.63319912111297</v>
      </c>
      <c r="Y17" s="210">
        <v>422.406653452476</v>
      </c>
      <c r="Z17" s="218"/>
      <c r="AA17" s="43">
        <v>39.148308440504294</v>
      </c>
      <c r="AB17" s="43">
        <v>39.48184987798339</v>
      </c>
      <c r="AC17" s="257">
        <v>36.7809869594263</v>
      </c>
      <c r="AD17" s="291">
        <v>44.060723596651</v>
      </c>
      <c r="AE17" s="293">
        <f>AA17+AB17+AC17+AD17</f>
        <v>159.471868874565</v>
      </c>
      <c r="AF17" s="218"/>
      <c r="AG17" s="43">
        <v>26.396816335134098</v>
      </c>
      <c r="AH17" s="43">
        <v>26.633226448673703</v>
      </c>
      <c r="AI17" s="276">
        <v>30.161639941078107</v>
      </c>
      <c r="AJ17" s="20">
        <v>37.93141175094908</v>
      </c>
      <c r="AK17" s="43">
        <f>AG17+AH17+AI17+AJ17</f>
        <v>121.12309447583499</v>
      </c>
    </row>
    <row r="18" spans="1:37" s="110" customFormat="1" ht="22.5" customHeight="1">
      <c r="A18" s="177" t="s">
        <v>14</v>
      </c>
      <c r="B18" s="132"/>
      <c r="C18" s="205">
        <v>0.1372742955741873</v>
      </c>
      <c r="D18" s="205">
        <v>0.13642168100570082</v>
      </c>
      <c r="E18" s="205">
        <v>0.1444843282040641</v>
      </c>
      <c r="F18" s="205">
        <v>0.1652587591232614</v>
      </c>
      <c r="G18" s="251">
        <v>0.14658391251766528</v>
      </c>
      <c r="H18" s="222"/>
      <c r="I18" s="205">
        <v>0.1566593039731212</v>
      </c>
      <c r="J18" s="205">
        <v>0.15060603953133295</v>
      </c>
      <c r="K18" s="205">
        <v>0.14727659533188928</v>
      </c>
      <c r="L18" s="205">
        <v>0.16382683123290034</v>
      </c>
      <c r="M18" s="251">
        <v>0.15490806661735465</v>
      </c>
      <c r="N18" s="223"/>
      <c r="O18" s="205">
        <v>0.12553547515762759</v>
      </c>
      <c r="P18" s="205">
        <v>0.12574599107601422</v>
      </c>
      <c r="Q18" s="205">
        <v>0.140553760094604</v>
      </c>
      <c r="R18" s="205">
        <v>0.19038811188417293</v>
      </c>
      <c r="S18" s="213">
        <v>0.14748705073030688</v>
      </c>
      <c r="T18" s="222"/>
      <c r="U18" s="205">
        <v>0.13617734653479693</v>
      </c>
      <c r="V18" s="205">
        <v>0.14009991944401531</v>
      </c>
      <c r="W18" s="205">
        <v>0.15407675154748474</v>
      </c>
      <c r="X18" s="205">
        <v>0.18893690438260963</v>
      </c>
      <c r="Y18" s="213">
        <v>0.15510702919168431</v>
      </c>
      <c r="Z18" s="222"/>
      <c r="AA18" s="205">
        <v>0.1431312253642313</v>
      </c>
      <c r="AB18" s="205">
        <v>0.1395113761779478</v>
      </c>
      <c r="AC18" s="205">
        <v>0.13356089065237475</v>
      </c>
      <c r="AD18" s="205">
        <v>0.14335202875541045</v>
      </c>
      <c r="AE18" s="252">
        <v>0.13997821579768327</v>
      </c>
      <c r="AF18" s="222"/>
      <c r="AG18" s="205">
        <v>0.1088192401165741</v>
      </c>
      <c r="AH18" s="205">
        <v>0.11374378161793439</v>
      </c>
      <c r="AI18" s="205">
        <v>0.11347814213018304</v>
      </c>
      <c r="AJ18" s="205">
        <v>0.12745093013022804</v>
      </c>
      <c r="AK18" s="205">
        <v>0.11644947935946925</v>
      </c>
    </row>
    <row r="19" spans="1:37" s="104" customFormat="1" ht="9" customHeight="1">
      <c r="A19" s="111"/>
      <c r="C19" s="225"/>
      <c r="D19" s="226"/>
      <c r="E19" s="226"/>
      <c r="F19" s="227"/>
      <c r="G19" s="227"/>
      <c r="H19" s="218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218"/>
      <c r="U19" s="56"/>
      <c r="V19" s="56"/>
      <c r="W19" s="56"/>
      <c r="X19" s="56"/>
      <c r="Y19" s="56"/>
      <c r="Z19" s="218"/>
      <c r="AA19" s="56"/>
      <c r="AB19" s="56"/>
      <c r="AC19" s="56"/>
      <c r="AD19" s="56"/>
      <c r="AE19" s="56"/>
      <c r="AF19" s="218"/>
      <c r="AG19" s="56"/>
      <c r="AH19" s="56"/>
      <c r="AI19" s="56"/>
      <c r="AJ19" s="56"/>
      <c r="AK19" s="56"/>
    </row>
    <row r="20" spans="1:41" s="104" customFormat="1" ht="22.5" customHeight="1">
      <c r="A20" s="171" t="s">
        <v>15</v>
      </c>
      <c r="B20" s="124"/>
      <c r="C20" s="43">
        <v>-46.8052235627378</v>
      </c>
      <c r="D20" s="43">
        <v>-49.95746749799539</v>
      </c>
      <c r="E20" s="262">
        <v>-46.5613380806328</v>
      </c>
      <c r="F20" s="43">
        <v>-60.554709465429994</v>
      </c>
      <c r="G20" s="210">
        <f>C20+D20+E20+F20</f>
        <v>-203.878738606796</v>
      </c>
      <c r="H20" s="218"/>
      <c r="I20" s="43"/>
      <c r="J20" s="43"/>
      <c r="K20" s="43"/>
      <c r="L20" s="43"/>
      <c r="M20" s="101"/>
      <c r="N20" s="219"/>
      <c r="O20" s="101"/>
      <c r="P20" s="101"/>
      <c r="Q20" s="101"/>
      <c r="R20" s="101"/>
      <c r="S20" s="101"/>
      <c r="T20" s="218"/>
      <c r="U20" s="43"/>
      <c r="V20" s="43"/>
      <c r="W20" s="228"/>
      <c r="X20" s="43"/>
      <c r="Y20" s="101"/>
      <c r="Z20" s="218"/>
      <c r="AA20" s="43"/>
      <c r="AB20" s="43"/>
      <c r="AC20" s="43"/>
      <c r="AD20" s="43"/>
      <c r="AE20" s="43"/>
      <c r="AF20" s="218"/>
      <c r="AG20" s="43"/>
      <c r="AH20" s="43"/>
      <c r="AI20" s="43"/>
      <c r="AJ20" s="43"/>
      <c r="AK20" s="43"/>
      <c r="AL20" s="141"/>
      <c r="AM20" s="108"/>
      <c r="AN20" s="108"/>
      <c r="AO20" s="108"/>
    </row>
    <row r="21" spans="1:41" s="111" customFormat="1" ht="22.5" customHeight="1">
      <c r="A21" s="171" t="s">
        <v>16</v>
      </c>
      <c r="B21" s="131"/>
      <c r="C21" s="43">
        <v>156.464932174331</v>
      </c>
      <c r="D21" s="43">
        <v>160.961160170553</v>
      </c>
      <c r="E21" s="262">
        <v>197.434942414894</v>
      </c>
      <c r="F21" s="43">
        <v>266.107046593831</v>
      </c>
      <c r="G21" s="210">
        <f>C21+D21+E21+F21</f>
        <v>780.968081353609</v>
      </c>
      <c r="H21" s="218"/>
      <c r="I21" s="43"/>
      <c r="J21" s="43"/>
      <c r="K21" s="43"/>
      <c r="L21" s="43"/>
      <c r="M21" s="101"/>
      <c r="N21" s="219"/>
      <c r="O21" s="101"/>
      <c r="P21" s="101"/>
      <c r="Q21" s="101"/>
      <c r="R21" s="101"/>
      <c r="S21" s="101"/>
      <c r="T21" s="218"/>
      <c r="U21" s="43"/>
      <c r="V21" s="43"/>
      <c r="W21" s="228"/>
      <c r="X21" s="43"/>
      <c r="Y21" s="101"/>
      <c r="Z21" s="218"/>
      <c r="AA21" s="43"/>
      <c r="AB21" s="43"/>
      <c r="AC21" s="43"/>
      <c r="AD21" s="43"/>
      <c r="AE21" s="43"/>
      <c r="AF21" s="218"/>
      <c r="AG21" s="43"/>
      <c r="AH21" s="43"/>
      <c r="AI21" s="43"/>
      <c r="AJ21" s="43"/>
      <c r="AK21" s="43"/>
      <c r="AL21" s="109"/>
      <c r="AM21" s="109"/>
      <c r="AN21" s="109"/>
      <c r="AO21" s="109"/>
    </row>
    <row r="22" spans="1:41" s="111" customFormat="1" ht="22.5" customHeight="1">
      <c r="A22" s="178" t="s">
        <v>57</v>
      </c>
      <c r="B22" s="131"/>
      <c r="C22" s="43">
        <v>0</v>
      </c>
      <c r="D22" s="30">
        <v>0</v>
      </c>
      <c r="E22" s="30">
        <v>0</v>
      </c>
      <c r="F22" s="30">
        <v>0</v>
      </c>
      <c r="G22" s="210">
        <f>C22+D22+E22+F22</f>
        <v>0</v>
      </c>
      <c r="H22" s="218"/>
      <c r="I22" s="43"/>
      <c r="J22" s="43"/>
      <c r="K22" s="43"/>
      <c r="L22" s="43"/>
      <c r="M22" s="101"/>
      <c r="N22" s="219"/>
      <c r="O22" s="101"/>
      <c r="P22" s="101"/>
      <c r="Q22" s="101"/>
      <c r="R22" s="101"/>
      <c r="S22" s="101"/>
      <c r="T22" s="218"/>
      <c r="U22" s="43"/>
      <c r="V22" s="43"/>
      <c r="W22" s="228"/>
      <c r="X22" s="43"/>
      <c r="Y22" s="101"/>
      <c r="Z22" s="218"/>
      <c r="AA22" s="43"/>
      <c r="AB22" s="43"/>
      <c r="AC22" s="43"/>
      <c r="AD22" s="43"/>
      <c r="AE22" s="43"/>
      <c r="AF22" s="218"/>
      <c r="AG22" s="43"/>
      <c r="AH22" s="43"/>
      <c r="AI22" s="43"/>
      <c r="AJ22" s="43"/>
      <c r="AK22" s="43"/>
      <c r="AL22" s="109"/>
      <c r="AM22" s="109"/>
      <c r="AN22" s="109"/>
      <c r="AO22" s="109"/>
    </row>
    <row r="23" spans="1:37" s="108" customFormat="1" ht="22.5" customHeight="1">
      <c r="A23" s="178" t="s">
        <v>17</v>
      </c>
      <c r="B23" s="124"/>
      <c r="C23" s="30">
        <v>-35.3467719687525</v>
      </c>
      <c r="D23" s="43">
        <v>-32.3878496038237</v>
      </c>
      <c r="E23" s="262">
        <v>-46.86791353452178</v>
      </c>
      <c r="F23" s="43">
        <v>-71.806155542027</v>
      </c>
      <c r="G23" s="210">
        <f>C23+D23+E23+F23</f>
        <v>-186.408690649125</v>
      </c>
      <c r="H23" s="218"/>
      <c r="I23" s="30"/>
      <c r="J23" s="30"/>
      <c r="K23" s="43"/>
      <c r="L23" s="43"/>
      <c r="M23" s="101"/>
      <c r="N23" s="219"/>
      <c r="O23" s="101"/>
      <c r="P23" s="101"/>
      <c r="Q23" s="101"/>
      <c r="R23" s="101"/>
      <c r="S23" s="101"/>
      <c r="T23" s="218"/>
      <c r="U23" s="43"/>
      <c r="V23" s="43"/>
      <c r="W23" s="228"/>
      <c r="X23" s="43"/>
      <c r="Y23" s="101"/>
      <c r="Z23" s="218"/>
      <c r="AA23" s="43"/>
      <c r="AB23" s="43"/>
      <c r="AC23" s="43"/>
      <c r="AD23" s="43"/>
      <c r="AE23" s="43"/>
      <c r="AF23" s="218"/>
      <c r="AG23" s="43"/>
      <c r="AH23" s="43"/>
      <c r="AI23" s="43"/>
      <c r="AJ23" s="43"/>
      <c r="AK23" s="30"/>
    </row>
    <row r="24" spans="1:43" s="104" customFormat="1" ht="22.5" customHeight="1">
      <c r="A24" s="171" t="s">
        <v>79</v>
      </c>
      <c r="B24" s="131"/>
      <c r="C24" s="296">
        <v>121.1181602055785</v>
      </c>
      <c r="D24" s="43">
        <v>128.5733105667293</v>
      </c>
      <c r="E24" s="262">
        <v>150.56702888037222</v>
      </c>
      <c r="F24" s="43">
        <v>194.300891051804</v>
      </c>
      <c r="G24" s="210">
        <f>C24+D24+E24+F24</f>
        <v>594.559390704484</v>
      </c>
      <c r="H24" s="218"/>
      <c r="I24" s="43"/>
      <c r="J24" s="43"/>
      <c r="K24" s="43"/>
      <c r="L24" s="43"/>
      <c r="M24" s="101"/>
      <c r="N24" s="69"/>
      <c r="O24" s="43"/>
      <c r="P24" s="43"/>
      <c r="Q24" s="43"/>
      <c r="R24" s="43"/>
      <c r="S24" s="43"/>
      <c r="T24" s="218"/>
      <c r="U24" s="43"/>
      <c r="V24" s="43"/>
      <c r="W24" s="43"/>
      <c r="X24" s="43"/>
      <c r="Y24" s="101"/>
      <c r="Z24" s="218"/>
      <c r="AA24" s="43"/>
      <c r="AB24" s="43"/>
      <c r="AC24" s="43"/>
      <c r="AD24" s="43"/>
      <c r="AE24" s="101"/>
      <c r="AF24" s="218"/>
      <c r="AG24" s="43"/>
      <c r="AH24" s="43"/>
      <c r="AI24" s="43"/>
      <c r="AJ24" s="43"/>
      <c r="AK24" s="101"/>
      <c r="AL24" s="108"/>
      <c r="AM24" s="108"/>
      <c r="AN24" s="108"/>
      <c r="AO24" s="108"/>
      <c r="AP24" s="142"/>
      <c r="AQ24" s="143"/>
    </row>
    <row r="25" spans="2:37" s="104" customFormat="1" ht="9" customHeight="1">
      <c r="B25" s="124"/>
      <c r="C25" s="68"/>
      <c r="D25" s="68"/>
      <c r="E25" s="68"/>
      <c r="F25" s="68"/>
      <c r="G25" s="68"/>
      <c r="H25" s="21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218"/>
      <c r="U25" s="68"/>
      <c r="V25" s="68"/>
      <c r="W25" s="68"/>
      <c r="X25" s="68"/>
      <c r="Y25" s="68"/>
      <c r="Z25" s="218"/>
      <c r="AA25" s="68"/>
      <c r="AB25" s="68"/>
      <c r="AC25" s="68"/>
      <c r="AD25" s="68"/>
      <c r="AE25" s="231"/>
      <c r="AF25" s="218"/>
      <c r="AG25" s="68"/>
      <c r="AH25" s="68"/>
      <c r="AI25" s="68"/>
      <c r="AJ25" s="68"/>
      <c r="AK25" s="231"/>
    </row>
    <row r="26" spans="1:41" s="104" customFormat="1" ht="22.5" customHeight="1">
      <c r="A26" s="171" t="s">
        <v>20</v>
      </c>
      <c r="B26" s="124"/>
      <c r="C26" s="54">
        <v>39595.45505</v>
      </c>
      <c r="D26" s="90">
        <v>39861.95</v>
      </c>
      <c r="E26" s="263">
        <v>40078.44895</v>
      </c>
      <c r="F26" s="54">
        <v>40699.9471</v>
      </c>
      <c r="G26" s="54">
        <v>40699.9471</v>
      </c>
      <c r="H26" s="218"/>
      <c r="I26" s="54">
        <v>9497</v>
      </c>
      <c r="J26" s="54">
        <v>9470</v>
      </c>
      <c r="K26" s="269">
        <v>9456</v>
      </c>
      <c r="L26" s="54">
        <v>9605</v>
      </c>
      <c r="M26" s="90">
        <v>9605</v>
      </c>
      <c r="N26" s="57"/>
      <c r="O26" s="54">
        <v>11097</v>
      </c>
      <c r="P26" s="54">
        <v>11135</v>
      </c>
      <c r="Q26" s="269">
        <v>11207</v>
      </c>
      <c r="R26" s="54">
        <v>11364</v>
      </c>
      <c r="S26" s="54">
        <v>11364</v>
      </c>
      <c r="T26" s="218"/>
      <c r="U26" s="54">
        <v>9743.45505</v>
      </c>
      <c r="V26" s="54">
        <v>9832.95</v>
      </c>
      <c r="W26" s="54">
        <v>9948.44895</v>
      </c>
      <c r="X26" s="54">
        <v>10077.9471</v>
      </c>
      <c r="Y26" s="54">
        <v>10077.9471</v>
      </c>
      <c r="Z26" s="218"/>
      <c r="AA26" s="54">
        <v>4032</v>
      </c>
      <c r="AB26" s="54">
        <v>4113</v>
      </c>
      <c r="AC26" s="54">
        <v>4144</v>
      </c>
      <c r="AD26" s="54">
        <v>4200</v>
      </c>
      <c r="AE26" s="54">
        <v>4200</v>
      </c>
      <c r="AF26" s="218"/>
      <c r="AG26" s="54">
        <v>4555</v>
      </c>
      <c r="AH26" s="245">
        <v>4638</v>
      </c>
      <c r="AI26" s="245">
        <v>4658</v>
      </c>
      <c r="AJ26" s="245">
        <v>4789</v>
      </c>
      <c r="AK26" s="245">
        <v>4789</v>
      </c>
      <c r="AL26" s="108"/>
      <c r="AM26" s="108"/>
      <c r="AN26" s="108"/>
      <c r="AO26" s="108"/>
    </row>
    <row r="27" spans="2:41" s="104" customFormat="1" ht="9" customHeight="1">
      <c r="B27" s="124"/>
      <c r="C27" s="56"/>
      <c r="D27" s="56"/>
      <c r="E27" s="56"/>
      <c r="F27" s="56"/>
      <c r="G27" s="57"/>
      <c r="H27" s="218"/>
      <c r="I27" s="56"/>
      <c r="J27" s="56"/>
      <c r="K27" s="56"/>
      <c r="L27" s="56"/>
      <c r="M27" s="57"/>
      <c r="N27" s="57"/>
      <c r="P27" s="57"/>
      <c r="Q27" s="57"/>
      <c r="S27" s="57"/>
      <c r="T27" s="218"/>
      <c r="U27" s="56"/>
      <c r="V27" s="56"/>
      <c r="W27" s="56"/>
      <c r="X27" s="56"/>
      <c r="Y27" s="57"/>
      <c r="Z27" s="218"/>
      <c r="AA27" s="56"/>
      <c r="AB27" s="56"/>
      <c r="AC27" s="56"/>
      <c r="AD27" s="56"/>
      <c r="AE27" s="57"/>
      <c r="AF27" s="218"/>
      <c r="AG27" s="56"/>
      <c r="AH27" s="56"/>
      <c r="AI27" s="56"/>
      <c r="AJ27" s="56"/>
      <c r="AK27" s="57"/>
      <c r="AL27" s="108"/>
      <c r="AM27" s="108"/>
      <c r="AN27" s="108"/>
      <c r="AO27" s="108"/>
    </row>
    <row r="28" spans="1:37" s="165" customFormat="1" ht="22.5" customHeight="1">
      <c r="A28" s="179" t="s">
        <v>58</v>
      </c>
      <c r="B28" s="152"/>
      <c r="C28" s="43">
        <v>-2.41191318256328</v>
      </c>
      <c r="D28" s="43">
        <v>-2.2016533626380705</v>
      </c>
      <c r="E28" s="43">
        <v>-1.3724025149549393</v>
      </c>
      <c r="F28" s="43">
        <v>-3.81370146511642</v>
      </c>
      <c r="G28" s="254">
        <f>C28+D28+E28+F28</f>
        <v>-9.79967052527271</v>
      </c>
      <c r="H28" s="235"/>
      <c r="I28" s="233"/>
      <c r="J28" s="233"/>
      <c r="K28" s="233"/>
      <c r="L28" s="233"/>
      <c r="M28" s="234"/>
      <c r="N28" s="311"/>
      <c r="O28" s="249"/>
      <c r="P28" s="249"/>
      <c r="Q28" s="249"/>
      <c r="R28" s="249"/>
      <c r="S28" s="234"/>
      <c r="T28" s="235"/>
      <c r="U28" s="233"/>
      <c r="V28" s="233"/>
      <c r="W28" s="233"/>
      <c r="X28" s="233"/>
      <c r="Y28" s="234"/>
      <c r="Z28" s="235"/>
      <c r="AA28" s="233"/>
      <c r="AB28" s="233"/>
      <c r="AC28" s="233"/>
      <c r="AD28" s="233"/>
      <c r="AE28" s="234"/>
      <c r="AF28" s="235"/>
      <c r="AG28" s="233"/>
      <c r="AH28" s="233"/>
      <c r="AI28" s="233"/>
      <c r="AJ28" s="233"/>
      <c r="AK28" s="234"/>
    </row>
    <row r="29" spans="1:37" s="5" customFormat="1" ht="9" customHeight="1">
      <c r="A29" s="194"/>
      <c r="B29" s="154"/>
      <c r="C29" s="237"/>
      <c r="D29" s="237"/>
      <c r="E29" s="238"/>
      <c r="F29" s="238"/>
      <c r="G29" s="238"/>
      <c r="H29" s="294"/>
      <c r="I29" s="237"/>
      <c r="J29" s="237"/>
      <c r="K29" s="237"/>
      <c r="L29" s="238"/>
      <c r="M29" s="238"/>
      <c r="N29" s="250"/>
      <c r="O29" s="108"/>
      <c r="P29" s="250"/>
      <c r="Q29" s="250"/>
      <c r="R29" s="28"/>
      <c r="S29" s="238"/>
      <c r="T29" s="294"/>
      <c r="U29" s="237"/>
      <c r="V29" s="237"/>
      <c r="W29" s="237"/>
      <c r="X29" s="238"/>
      <c r="Y29" s="238"/>
      <c r="Z29" s="294"/>
      <c r="AA29" s="237"/>
      <c r="AB29" s="237"/>
      <c r="AC29" s="237"/>
      <c r="AD29" s="238"/>
      <c r="AE29" s="238"/>
      <c r="AF29" s="294"/>
      <c r="AG29" s="237"/>
      <c r="AH29" s="237"/>
      <c r="AI29" s="237"/>
      <c r="AJ29" s="237"/>
      <c r="AK29" s="238"/>
    </row>
    <row r="30" spans="1:38" s="5" customFormat="1" ht="22.5" customHeight="1">
      <c r="A30" s="167" t="s">
        <v>48</v>
      </c>
      <c r="B30" s="46"/>
      <c r="C30" s="43">
        <v>7990.01892031112</v>
      </c>
      <c r="D30" s="43">
        <v>7841.72835837582</v>
      </c>
      <c r="E30" s="43">
        <v>8066.80269880782</v>
      </c>
      <c r="F30" s="43">
        <v>7984.48383242195</v>
      </c>
      <c r="G30" s="43">
        <v>7984.48383242195</v>
      </c>
      <c r="H30" s="294"/>
      <c r="I30" s="43">
        <v>2210.96032607423</v>
      </c>
      <c r="J30" s="43">
        <v>2187.8992586191503</v>
      </c>
      <c r="K30" s="262">
        <v>2279.26459640693</v>
      </c>
      <c r="L30" s="43">
        <v>2234.87604778403</v>
      </c>
      <c r="M30" s="43">
        <v>2234.87604778403</v>
      </c>
      <c r="N30" s="219"/>
      <c r="O30" s="43">
        <v>3003.97792704282</v>
      </c>
      <c r="P30" s="43">
        <v>2957.71598352034</v>
      </c>
      <c r="Q30" s="262">
        <v>3016.94238399389</v>
      </c>
      <c r="R30" s="43">
        <v>2995.19798862156</v>
      </c>
      <c r="S30" s="43">
        <v>2995.19798862156</v>
      </c>
      <c r="T30" s="294"/>
      <c r="U30" s="43">
        <v>1506.51893472204</v>
      </c>
      <c r="V30" s="43">
        <v>1466.00474937371</v>
      </c>
      <c r="W30" s="43">
        <v>1483.54646628938</v>
      </c>
      <c r="X30" s="43">
        <v>1517.27048518433</v>
      </c>
      <c r="Y30" s="43">
        <v>1517.27048518433</v>
      </c>
      <c r="Z30" s="294"/>
      <c r="AA30" s="43">
        <v>651.4485378683111</v>
      </c>
      <c r="AB30" s="43">
        <v>662.36617013417</v>
      </c>
      <c r="AC30" s="43">
        <v>657.0242344016609</v>
      </c>
      <c r="AD30" s="43">
        <v>673.515202109694</v>
      </c>
      <c r="AE30" s="43">
        <v>673.515202109694</v>
      </c>
      <c r="AF30" s="294"/>
      <c r="AG30" s="43">
        <v>574.2903877974351</v>
      </c>
      <c r="AH30" s="228">
        <v>584.506169595564</v>
      </c>
      <c r="AI30" s="228">
        <v>571.4743593586741</v>
      </c>
      <c r="AJ30" s="295">
        <v>559.981683224875</v>
      </c>
      <c r="AK30" s="262">
        <v>559.981683224875</v>
      </c>
      <c r="AL30" s="310"/>
    </row>
    <row r="31" spans="1:37" s="5" customFormat="1" ht="22.5" customHeight="1">
      <c r="A31" s="167" t="s">
        <v>49</v>
      </c>
      <c r="B31" s="46"/>
      <c r="C31" s="233"/>
      <c r="D31" s="233"/>
      <c r="E31" s="233"/>
      <c r="F31" s="233"/>
      <c r="G31" s="214" t="s">
        <v>99</v>
      </c>
      <c r="H31" s="239"/>
      <c r="I31" s="233"/>
      <c r="J31" s="233"/>
      <c r="K31" s="233"/>
      <c r="L31" s="233"/>
      <c r="M31" s="214" t="s">
        <v>100</v>
      </c>
      <c r="N31" s="311"/>
      <c r="O31" s="249"/>
      <c r="P31" s="249"/>
      <c r="Q31" s="249"/>
      <c r="R31" s="249"/>
      <c r="S31" s="214" t="s">
        <v>101</v>
      </c>
      <c r="T31" s="239"/>
      <c r="U31" s="233"/>
      <c r="V31" s="233"/>
      <c r="W31" s="233"/>
      <c r="X31" s="233"/>
      <c r="Y31" s="214" t="s">
        <v>102</v>
      </c>
      <c r="Z31" s="239"/>
      <c r="AA31" s="233"/>
      <c r="AB31" s="233"/>
      <c r="AC31" s="233"/>
      <c r="AD31" s="233"/>
      <c r="AE31" s="214" t="s">
        <v>103</v>
      </c>
      <c r="AF31" s="239"/>
      <c r="AG31" s="233"/>
      <c r="AH31" s="233"/>
      <c r="AI31" s="233"/>
      <c r="AJ31" s="233"/>
      <c r="AK31" s="214" t="s">
        <v>104</v>
      </c>
    </row>
    <row r="32" spans="3:37" ht="15">
      <c r="C32" s="62"/>
      <c r="D32" s="62"/>
      <c r="E32" s="62"/>
      <c r="F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U32" s="62"/>
      <c r="V32" s="62"/>
      <c r="W32" s="62"/>
      <c r="X32" s="62"/>
      <c r="Y32" s="62"/>
      <c r="AA32" s="62"/>
      <c r="AB32" s="62"/>
      <c r="AC32" s="62"/>
      <c r="AD32" s="62"/>
      <c r="AE32" s="62"/>
      <c r="AG32" s="62"/>
      <c r="AH32" s="62"/>
      <c r="AI32" s="62"/>
      <c r="AJ32" s="62"/>
      <c r="AK32" s="62"/>
    </row>
    <row r="33" spans="3:37" ht="15">
      <c r="C33" s="62"/>
      <c r="D33" s="62"/>
      <c r="E33" s="62"/>
      <c r="F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U33" s="62"/>
      <c r="V33" s="62"/>
      <c r="W33" s="62"/>
      <c r="X33" s="62"/>
      <c r="Y33" s="62"/>
      <c r="AA33" s="62"/>
      <c r="AB33" s="62"/>
      <c r="AC33" s="62"/>
      <c r="AD33" s="253"/>
      <c r="AE33" s="253"/>
      <c r="AG33" s="62"/>
      <c r="AH33" s="62"/>
      <c r="AI33" s="62"/>
      <c r="AJ33" s="62"/>
      <c r="AK33" s="253"/>
    </row>
    <row r="34" spans="3:37" ht="15">
      <c r="C34" s="62"/>
      <c r="D34" s="62"/>
      <c r="E34" s="253"/>
      <c r="F34" s="62"/>
      <c r="I34" s="62"/>
      <c r="J34" s="62"/>
      <c r="K34" s="62"/>
      <c r="L34" s="253"/>
      <c r="M34" s="62"/>
      <c r="N34" s="62"/>
      <c r="O34" s="62"/>
      <c r="P34" s="62"/>
      <c r="Q34" s="62"/>
      <c r="R34" s="62"/>
      <c r="S34" s="62"/>
      <c r="U34" s="62"/>
      <c r="V34" s="62"/>
      <c r="W34" s="62"/>
      <c r="X34" s="253"/>
      <c r="Y34" s="253"/>
      <c r="AA34" s="62"/>
      <c r="AB34" s="62"/>
      <c r="AC34" s="62"/>
      <c r="AD34" s="62"/>
      <c r="AE34" s="253"/>
      <c r="AG34" s="62"/>
      <c r="AH34" s="62"/>
      <c r="AI34" s="62"/>
      <c r="AJ34" s="62"/>
      <c r="AK34" s="253"/>
    </row>
    <row r="35" spans="3:37" ht="15">
      <c r="C35" s="62"/>
      <c r="D35" s="62"/>
      <c r="E35" s="62"/>
      <c r="F35" s="62"/>
      <c r="I35" s="62"/>
      <c r="J35" s="62"/>
      <c r="K35" s="62"/>
      <c r="L35" s="253"/>
      <c r="M35" s="62"/>
      <c r="N35" s="62"/>
      <c r="O35" s="62"/>
      <c r="P35" s="62"/>
      <c r="Q35" s="62"/>
      <c r="R35" s="62"/>
      <c r="S35" s="62"/>
      <c r="U35" s="62"/>
      <c r="V35" s="62"/>
      <c r="W35" s="62"/>
      <c r="X35" s="62"/>
      <c r="Y35" s="253"/>
      <c r="AA35" s="62"/>
      <c r="AB35" s="62"/>
      <c r="AC35" s="62"/>
      <c r="AD35" s="62"/>
      <c r="AE35" s="253"/>
      <c r="AG35" s="62"/>
      <c r="AH35" s="62"/>
      <c r="AI35" s="62"/>
      <c r="AJ35" s="62"/>
      <c r="AK35" s="253"/>
    </row>
    <row r="36" spans="3:37" ht="15">
      <c r="C36" s="62"/>
      <c r="D36" s="62"/>
      <c r="E36" s="62"/>
      <c r="F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U36" s="62"/>
      <c r="V36" s="62"/>
      <c r="W36" s="62"/>
      <c r="X36" s="62"/>
      <c r="Y36" s="253"/>
      <c r="AA36" s="62"/>
      <c r="AB36" s="62"/>
      <c r="AC36" s="62"/>
      <c r="AD36" s="62"/>
      <c r="AE36" s="62"/>
      <c r="AG36" s="62"/>
      <c r="AH36" s="62"/>
      <c r="AI36" s="62"/>
      <c r="AJ36" s="62"/>
      <c r="AK36" s="62"/>
    </row>
    <row r="37" spans="3:37" ht="15">
      <c r="C37" s="62"/>
      <c r="D37" s="62"/>
      <c r="E37" s="62"/>
      <c r="F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U37" s="62"/>
      <c r="V37" s="62"/>
      <c r="W37" s="62"/>
      <c r="X37" s="62"/>
      <c r="Y37" s="62"/>
      <c r="AA37" s="62"/>
      <c r="AB37" s="62"/>
      <c r="AC37" s="62"/>
      <c r="AD37" s="62"/>
      <c r="AE37" s="62"/>
      <c r="AG37" s="62"/>
      <c r="AH37" s="62"/>
      <c r="AI37" s="62"/>
      <c r="AJ37" s="62"/>
      <c r="AK37" s="62"/>
    </row>
    <row r="38" spans="3:37" ht="15">
      <c r="C38" s="62"/>
      <c r="D38" s="62"/>
      <c r="E38" s="62"/>
      <c r="F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  <c r="AG38" s="62"/>
      <c r="AH38" s="62"/>
      <c r="AI38" s="62"/>
      <c r="AJ38" s="62"/>
      <c r="AK38" s="62"/>
    </row>
    <row r="39" spans="3:37" ht="15">
      <c r="C39" s="62"/>
      <c r="D39" s="62"/>
      <c r="E39" s="62"/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  <c r="AG39" s="62"/>
      <c r="AH39" s="62"/>
      <c r="AI39" s="62"/>
      <c r="AJ39" s="62"/>
      <c r="AK39" s="62"/>
    </row>
    <row r="40" spans="3:37" ht="15">
      <c r="C40" s="62"/>
      <c r="D40" s="62"/>
      <c r="E40" s="62"/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  <c r="AG40" s="62"/>
      <c r="AH40" s="62"/>
      <c r="AI40" s="62"/>
      <c r="AJ40" s="62"/>
      <c r="AK40" s="62"/>
    </row>
    <row r="41" spans="3:37" ht="15">
      <c r="C41" s="62"/>
      <c r="D41" s="62"/>
      <c r="E41" s="62"/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  <c r="AG41" s="62"/>
      <c r="AH41" s="62"/>
      <c r="AI41" s="62"/>
      <c r="AJ41" s="62"/>
      <c r="AK41" s="62"/>
    </row>
    <row r="42" spans="3:37" ht="15">
      <c r="C42" s="62"/>
      <c r="D42" s="62"/>
      <c r="E42" s="62"/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  <c r="AG42" s="62"/>
      <c r="AH42" s="62"/>
      <c r="AI42" s="62"/>
      <c r="AJ42" s="62"/>
      <c r="AK42" s="62"/>
    </row>
    <row r="43" spans="3:37" ht="15">
      <c r="C43" s="62"/>
      <c r="D43" s="62"/>
      <c r="E43" s="62"/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  <c r="AG43" s="62"/>
      <c r="AH43" s="62"/>
      <c r="AI43" s="62"/>
      <c r="AJ43" s="62"/>
      <c r="AK43" s="62"/>
    </row>
    <row r="44" spans="3:37" ht="15">
      <c r="C44" s="62"/>
      <c r="D44" s="62"/>
      <c r="E44" s="62"/>
      <c r="F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  <c r="AG44" s="62"/>
      <c r="AH44" s="62"/>
      <c r="AI44" s="62"/>
      <c r="AJ44" s="62"/>
      <c r="AK44" s="62"/>
    </row>
    <row r="45" spans="3:37" ht="15">
      <c r="C45" s="62"/>
      <c r="D45" s="62"/>
      <c r="E45" s="62"/>
      <c r="F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  <c r="AG45" s="62"/>
      <c r="AH45" s="62"/>
      <c r="AI45" s="62"/>
      <c r="AJ45" s="62"/>
      <c r="AK45" s="62"/>
    </row>
    <row r="46" spans="3:37" ht="15">
      <c r="C46" s="62"/>
      <c r="E46" s="62"/>
      <c r="F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  <c r="AG46" s="62"/>
      <c r="AH46" s="62"/>
      <c r="AI46" s="62"/>
      <c r="AJ46" s="62"/>
      <c r="AK46" s="62"/>
    </row>
  </sheetData>
  <sheetProtection/>
  <mergeCells count="5">
    <mergeCell ref="A2:E2"/>
    <mergeCell ref="I6:M6"/>
    <mergeCell ref="O6:S6"/>
    <mergeCell ref="I7:L7"/>
    <mergeCell ref="O7:R7"/>
  </mergeCells>
  <printOptions verticalCentered="1"/>
  <pageMargins left="0.31496062992125984" right="0.31496062992125984" top="0.4" bottom="0.5905511811023623" header="0.35433070866141736" footer="0.3937007874015748"/>
  <pageSetup horizontalDpi="600" verticalDpi="600" orientation="landscape" paperSize="9" scale="68" r:id="rId2"/>
  <headerFooter alignWithMargins="0">
    <oddFooter>&amp;L&amp;"Helv,Standard"&amp;8Investor Relations&amp;R&amp;"Helv,Standard"&amp;8August 2009</oddFooter>
  </headerFooter>
  <colBreaks count="1" manualBreakCount="1">
    <brk id="20" max="30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46"/>
  <sheetViews>
    <sheetView zoomScale="80" zoomScaleNormal="80" workbookViewId="0" topLeftCell="J4">
      <selection activeCell="A17" sqref="A17:IV17"/>
    </sheetView>
  </sheetViews>
  <sheetFormatPr defaultColWidth="6.140625" defaultRowHeight="12.75" outlineLevelCol="1"/>
  <cols>
    <col min="1" max="1" width="42.8515625" style="7" customWidth="1"/>
    <col min="2" max="2" width="2.57421875" style="7" customWidth="1"/>
    <col min="3" max="7" width="10.7109375" style="0" customWidth="1"/>
    <col min="8" max="8" width="1.421875" style="7" customWidth="1"/>
    <col min="9" max="13" width="10.7109375" style="0" customWidth="1"/>
    <col min="14" max="14" width="1.1484375" style="0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1.421875" style="7" customWidth="1"/>
    <col min="33" max="35" width="10.7109375" style="0" customWidth="1"/>
    <col min="36" max="36" width="8.57421875" style="0" customWidth="1"/>
    <col min="37" max="37" width="10.7109375" style="0" customWidth="1"/>
    <col min="38" max="38" width="1.8515625" style="0" customWidth="1"/>
    <col min="39" max="39" width="12.7109375" style="0" customWidth="1"/>
    <col min="40" max="40" width="11.8515625" style="0" customWidth="1"/>
    <col min="41" max="41" width="10.57421875" style="0" customWidth="1"/>
    <col min="42" max="42" width="10.00390625" style="0" customWidth="1"/>
    <col min="43" max="43" width="13.28125" style="0" customWidth="1"/>
    <col min="44" max="44" width="9.140625" style="0" customWidth="1"/>
    <col min="45" max="47" width="9.140625" style="0" customWidth="1" outlineLevel="1"/>
    <col min="48" max="48" width="9.140625" style="0" customWidth="1"/>
    <col min="49" max="79" width="9.140625" style="0" customWidth="1" outlineLevel="1"/>
  </cols>
  <sheetData>
    <row r="1" spans="1:42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M1" s="283"/>
      <c r="T1" s="7"/>
      <c r="V1" s="2"/>
      <c r="Z1" s="7"/>
      <c r="AB1" s="2"/>
      <c r="AF1" s="7"/>
      <c r="AH1" s="2"/>
      <c r="AM1"/>
      <c r="AN1"/>
      <c r="AO1"/>
      <c r="AP1"/>
    </row>
    <row r="2" spans="1:42" s="5" customFormat="1" ht="22.5" customHeight="1">
      <c r="A2" s="376" t="s">
        <v>96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 s="7"/>
      <c r="AG2" s="4"/>
      <c r="AH2" s="4"/>
      <c r="AI2" s="4"/>
      <c r="AJ2" s="4"/>
      <c r="AK2" s="4"/>
      <c r="AL2"/>
      <c r="AM2"/>
      <c r="AN2"/>
      <c r="AO2"/>
      <c r="AP2"/>
    </row>
    <row r="3" spans="1:42" s="5" customFormat="1" ht="22.5" customHeight="1">
      <c r="A3" s="299" t="s">
        <v>97</v>
      </c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 s="7"/>
      <c r="AG3" s="4"/>
      <c r="AH3" s="4"/>
      <c r="AI3" s="4"/>
      <c r="AJ3" s="4"/>
      <c r="AK3" s="4"/>
      <c r="AL3"/>
      <c r="AM3"/>
      <c r="AN3"/>
      <c r="AO3"/>
      <c r="AP3"/>
    </row>
    <row r="4" spans="1:43" s="114" customFormat="1" ht="22.5" customHeight="1">
      <c r="A4" s="170" t="s">
        <v>72</v>
      </c>
      <c r="B4" s="112"/>
      <c r="C4" s="113" t="s">
        <v>106</v>
      </c>
      <c r="D4" s="113" t="s">
        <v>107</v>
      </c>
      <c r="E4" s="113" t="s">
        <v>108</v>
      </c>
      <c r="F4" s="113" t="s">
        <v>109</v>
      </c>
      <c r="G4" s="113" t="s">
        <v>110</v>
      </c>
      <c r="I4" s="113" t="s">
        <v>106</v>
      </c>
      <c r="J4" s="113" t="s">
        <v>107</v>
      </c>
      <c r="K4" s="113" t="s">
        <v>108</v>
      </c>
      <c r="L4" s="113" t="s">
        <v>109</v>
      </c>
      <c r="M4" s="113" t="s">
        <v>110</v>
      </c>
      <c r="N4" s="198"/>
      <c r="O4" s="113" t="s">
        <v>106</v>
      </c>
      <c r="P4" s="113" t="s">
        <v>107</v>
      </c>
      <c r="Q4" s="113" t="s">
        <v>108</v>
      </c>
      <c r="R4" s="113" t="s">
        <v>109</v>
      </c>
      <c r="S4" s="113" t="s">
        <v>110</v>
      </c>
      <c r="U4" s="113" t="s">
        <v>106</v>
      </c>
      <c r="V4" s="113" t="s">
        <v>107</v>
      </c>
      <c r="W4" s="113" t="s">
        <v>108</v>
      </c>
      <c r="X4" s="113" t="s">
        <v>109</v>
      </c>
      <c r="Y4" s="113" t="s">
        <v>110</v>
      </c>
      <c r="AA4" s="113" t="s">
        <v>106</v>
      </c>
      <c r="AB4" s="113" t="s">
        <v>107</v>
      </c>
      <c r="AC4" s="113" t="s">
        <v>108</v>
      </c>
      <c r="AD4" s="113" t="s">
        <v>109</v>
      </c>
      <c r="AE4" s="113" t="s">
        <v>110</v>
      </c>
      <c r="AG4" s="113" t="s">
        <v>106</v>
      </c>
      <c r="AH4" s="113" t="s">
        <v>107</v>
      </c>
      <c r="AI4" s="113" t="s">
        <v>108</v>
      </c>
      <c r="AJ4" s="113" t="s">
        <v>109</v>
      </c>
      <c r="AK4" s="113" t="s">
        <v>110</v>
      </c>
      <c r="AM4" s="113" t="s">
        <v>106</v>
      </c>
      <c r="AN4" s="113" t="s">
        <v>107</v>
      </c>
      <c r="AO4" s="113" t="s">
        <v>108</v>
      </c>
      <c r="AP4" s="113" t="s">
        <v>109</v>
      </c>
      <c r="AQ4" s="113" t="s">
        <v>110</v>
      </c>
    </row>
    <row r="5" spans="1:43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N5" s="199"/>
      <c r="O5" s="199"/>
      <c r="P5" s="199"/>
      <c r="Q5" s="199"/>
      <c r="R5" s="199"/>
      <c r="S5" s="199"/>
      <c r="U5" s="118"/>
      <c r="V5" s="118"/>
      <c r="W5" s="118"/>
      <c r="X5" s="118"/>
      <c r="Y5" s="118"/>
      <c r="AA5" s="118"/>
      <c r="AB5" s="118"/>
      <c r="AC5" s="118"/>
      <c r="AD5" s="118"/>
      <c r="AE5" s="118"/>
      <c r="AG5" s="118"/>
      <c r="AH5" s="118"/>
      <c r="AI5" s="118"/>
      <c r="AJ5" s="118"/>
      <c r="AK5" s="118"/>
      <c r="AM5" s="118"/>
      <c r="AN5" s="118"/>
      <c r="AO5" s="118"/>
      <c r="AP5" s="118"/>
      <c r="AQ5" s="118"/>
    </row>
    <row r="6" spans="1:43" s="116" customFormat="1" ht="41.25" customHeight="1">
      <c r="A6" s="166"/>
      <c r="B6" s="119"/>
      <c r="C6" s="196" t="s">
        <v>54</v>
      </c>
      <c r="D6" s="196"/>
      <c r="E6" s="196"/>
      <c r="F6" s="196"/>
      <c r="G6" s="196"/>
      <c r="H6" s="120"/>
      <c r="I6" s="377" t="s">
        <v>2</v>
      </c>
      <c r="J6" s="378"/>
      <c r="K6" s="378"/>
      <c r="L6" s="378"/>
      <c r="M6" s="379"/>
      <c r="N6" s="202"/>
      <c r="O6" s="377" t="s">
        <v>78</v>
      </c>
      <c r="P6" s="378"/>
      <c r="Q6" s="378"/>
      <c r="R6" s="378"/>
      <c r="S6" s="379"/>
      <c r="T6" s="120"/>
      <c r="U6" s="196" t="s">
        <v>71</v>
      </c>
      <c r="V6" s="196"/>
      <c r="W6" s="196"/>
      <c r="X6" s="196"/>
      <c r="Y6" s="196"/>
      <c r="Z6" s="120"/>
      <c r="AA6" s="196" t="s">
        <v>3</v>
      </c>
      <c r="AB6" s="196"/>
      <c r="AC6" s="196"/>
      <c r="AD6" s="196"/>
      <c r="AE6" s="196"/>
      <c r="AF6" s="120"/>
      <c r="AG6" s="196" t="s">
        <v>64</v>
      </c>
      <c r="AH6" s="196"/>
      <c r="AI6" s="196"/>
      <c r="AJ6" s="196"/>
      <c r="AK6" s="196"/>
      <c r="AL6" s="121"/>
      <c r="AM6" s="383" t="s">
        <v>126</v>
      </c>
      <c r="AN6" s="378"/>
      <c r="AO6" s="378"/>
      <c r="AP6" s="378"/>
      <c r="AQ6" s="379"/>
    </row>
    <row r="7" spans="1:43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380" t="s">
        <v>5</v>
      </c>
      <c r="J7" s="381"/>
      <c r="K7" s="381"/>
      <c r="L7" s="382"/>
      <c r="M7" s="200" t="s">
        <v>6</v>
      </c>
      <c r="N7" s="201"/>
      <c r="O7" s="380" t="s">
        <v>5</v>
      </c>
      <c r="P7" s="381"/>
      <c r="Q7" s="381"/>
      <c r="R7" s="382"/>
      <c r="S7" s="203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  <c r="AF7" s="104"/>
      <c r="AG7" s="106" t="s">
        <v>5</v>
      </c>
      <c r="AH7" s="122"/>
      <c r="AI7" s="122"/>
      <c r="AJ7" s="123"/>
      <c r="AK7" s="107" t="s">
        <v>6</v>
      </c>
      <c r="AM7" s="106" t="s">
        <v>5</v>
      </c>
      <c r="AN7" s="106"/>
      <c r="AO7" s="106"/>
      <c r="AP7" s="106"/>
      <c r="AQ7" s="107" t="s">
        <v>6</v>
      </c>
    </row>
    <row r="8" spans="1:43" s="109" customFormat="1" ht="22.5" customHeight="1">
      <c r="A8" s="171" t="s">
        <v>21</v>
      </c>
      <c r="B8" s="131"/>
      <c r="C8" s="20">
        <v>3051.46347638701</v>
      </c>
      <c r="D8" s="43">
        <v>2926.21839332301</v>
      </c>
      <c r="E8" s="43">
        <v>2899.4761538085304</v>
      </c>
      <c r="F8" s="43">
        <v>3181.091109682249</v>
      </c>
      <c r="G8" s="210">
        <f aca="true" t="shared" si="0" ref="G8:G15">C8+D8+E8+F8</f>
        <v>12058.2491332008</v>
      </c>
      <c r="H8" s="218"/>
      <c r="I8" s="20">
        <v>1038.3120039505</v>
      </c>
      <c r="J8" s="20">
        <v>978.0454629888202</v>
      </c>
      <c r="K8" s="257">
        <v>995.1958819462598</v>
      </c>
      <c r="L8" s="20">
        <v>1118.7601226340103</v>
      </c>
      <c r="M8" s="270">
        <f aca="true" t="shared" si="1" ref="M8:M15">I8+J8+K8+L8</f>
        <v>4130.31347151959</v>
      </c>
      <c r="N8" s="219"/>
      <c r="O8" s="20">
        <v>750.7045740115</v>
      </c>
      <c r="P8" s="20">
        <v>712.95627360869</v>
      </c>
      <c r="Q8" s="257">
        <v>701.8999314313601</v>
      </c>
      <c r="R8" s="20">
        <v>779.3983653302398</v>
      </c>
      <c r="S8" s="210">
        <f aca="true" t="shared" si="2" ref="S8:S15">O8+P8+Q8+R8</f>
        <v>2944.95914438179</v>
      </c>
      <c r="T8" s="218"/>
      <c r="U8" s="20">
        <v>752.759744905262</v>
      </c>
      <c r="V8" s="20">
        <v>751.625026602628</v>
      </c>
      <c r="W8" s="257">
        <v>724.1283017668203</v>
      </c>
      <c r="X8" s="20">
        <v>727.0701284193501</v>
      </c>
      <c r="Y8" s="210">
        <f aca="true" t="shared" si="3" ref="Y8:Y15">U8+V8+W8+X8</f>
        <v>2955.5832016940603</v>
      </c>
      <c r="Z8" s="218"/>
      <c r="AA8" s="20">
        <v>329.623977623854</v>
      </c>
      <c r="AB8" s="20">
        <v>302.36308211737</v>
      </c>
      <c r="AC8" s="257">
        <v>295.07952995570906</v>
      </c>
      <c r="AD8" s="20">
        <v>324.38794777493695</v>
      </c>
      <c r="AE8" s="210">
        <f aca="true" t="shared" si="4" ref="AE8:AE15">AA8+AB8+AC8+AD8</f>
        <v>1251.45453747187</v>
      </c>
      <c r="AF8" s="218"/>
      <c r="AG8" s="20">
        <v>293.07548585451303</v>
      </c>
      <c r="AH8" s="242">
        <v>291.710038857994</v>
      </c>
      <c r="AI8" s="276">
        <v>302.0966979983369</v>
      </c>
      <c r="AJ8" s="20">
        <v>337.679997248126</v>
      </c>
      <c r="AK8" s="270">
        <f aca="true" t="shared" si="5" ref="AK8:AK15">AG8+AH8+AI8+AJ8</f>
        <v>1224.56221995897</v>
      </c>
      <c r="AM8" s="20">
        <v>622.490987174491</v>
      </c>
      <c r="AN8" s="20">
        <v>593.9808190846888</v>
      </c>
      <c r="AO8" s="20">
        <v>596.9908012307701</v>
      </c>
      <c r="AP8" s="20">
        <v>661.78158261664</v>
      </c>
      <c r="AQ8" s="270">
        <v>2475.24419010659</v>
      </c>
    </row>
    <row r="9" spans="1:43" s="108" customFormat="1" ht="22.5" customHeight="1">
      <c r="A9" s="172" t="s">
        <v>7</v>
      </c>
      <c r="B9" s="124"/>
      <c r="C9" s="20">
        <v>-2363.0787181819596</v>
      </c>
      <c r="D9" s="43">
        <v>-2334.54440526733</v>
      </c>
      <c r="E9" s="43">
        <v>-2367.4105680458606</v>
      </c>
      <c r="F9" s="43">
        <v>-2549.0352457466897</v>
      </c>
      <c r="G9" s="210">
        <f t="shared" si="0"/>
        <v>-9614.06893724184</v>
      </c>
      <c r="H9" s="218"/>
      <c r="I9" s="20">
        <v>-869.646705562364</v>
      </c>
      <c r="J9" s="20">
        <v>-842.7031717913459</v>
      </c>
      <c r="K9" s="257">
        <v>-895.7331661057002</v>
      </c>
      <c r="L9" s="20">
        <v>-976.4289153161899</v>
      </c>
      <c r="M9" s="270">
        <f t="shared" si="1"/>
        <v>-3584.5119587756</v>
      </c>
      <c r="N9" s="219"/>
      <c r="O9" s="20">
        <v>-557.4679553903591</v>
      </c>
      <c r="P9" s="20">
        <v>-536.023742669191</v>
      </c>
      <c r="Q9" s="257">
        <v>-538.9908343596398</v>
      </c>
      <c r="R9" s="20">
        <v>-597.89026856349</v>
      </c>
      <c r="S9" s="210">
        <f t="shared" si="2"/>
        <v>-2230.37280098268</v>
      </c>
      <c r="T9" s="218"/>
      <c r="U9" s="20">
        <v>-548.997931698618</v>
      </c>
      <c r="V9" s="20">
        <v>-566.146038847922</v>
      </c>
      <c r="W9" s="257">
        <v>-561.91527508532</v>
      </c>
      <c r="X9" s="20">
        <v>-545.64351457775</v>
      </c>
      <c r="Y9" s="210">
        <f t="shared" si="3"/>
        <v>-2222.70276020961</v>
      </c>
      <c r="Z9" s="218"/>
      <c r="AA9" s="20">
        <v>-246.310896372868</v>
      </c>
      <c r="AB9" s="20">
        <v>-238.28609060234203</v>
      </c>
      <c r="AC9" s="257">
        <v>-229.23515065209597</v>
      </c>
      <c r="AD9" s="20">
        <v>-250.10215871561002</v>
      </c>
      <c r="AE9" s="210">
        <f t="shared" si="4"/>
        <v>-963.934296342916</v>
      </c>
      <c r="AF9" s="218"/>
      <c r="AG9" s="20">
        <v>-252.466213423196</v>
      </c>
      <c r="AH9" s="242">
        <v>-255.474831787264</v>
      </c>
      <c r="AI9" s="276">
        <v>-265.624121660599</v>
      </c>
      <c r="AJ9" s="20">
        <v>-292.35470039655104</v>
      </c>
      <c r="AK9" s="270">
        <f t="shared" si="5"/>
        <v>-1065.91986726761</v>
      </c>
      <c r="AM9" s="20">
        <v>-498.560733492188</v>
      </c>
      <c r="AN9" s="20">
        <v>-493.660120498932</v>
      </c>
      <c r="AO9" s="20">
        <v>-494.64944558942</v>
      </c>
      <c r="AP9" s="20">
        <v>-542.1614967057401</v>
      </c>
      <c r="AQ9" s="270">
        <v>-2029.03179628628</v>
      </c>
    </row>
    <row r="10" spans="1:43" s="109" customFormat="1" ht="22.5" customHeight="1">
      <c r="A10" s="173" t="s">
        <v>22</v>
      </c>
      <c r="B10" s="131"/>
      <c r="C10" s="43">
        <v>688.384758205051</v>
      </c>
      <c r="D10" s="43">
        <v>591.673988055679</v>
      </c>
      <c r="E10" s="43">
        <v>532.06558576267</v>
      </c>
      <c r="F10" s="43">
        <v>632.0558639356102</v>
      </c>
      <c r="G10" s="210">
        <f t="shared" si="0"/>
        <v>2444.1801959590102</v>
      </c>
      <c r="H10" s="218"/>
      <c r="I10" s="43">
        <v>168.665298388138</v>
      </c>
      <c r="J10" s="43">
        <v>135.34229119746703</v>
      </c>
      <c r="K10" s="257">
        <v>99.46271584056092</v>
      </c>
      <c r="L10" s="20">
        <v>142.3312073178281</v>
      </c>
      <c r="M10" s="270">
        <f t="shared" si="1"/>
        <v>545.8015127439941</v>
      </c>
      <c r="N10" s="219"/>
      <c r="O10" s="43">
        <v>193.23661862114102</v>
      </c>
      <c r="P10" s="43">
        <v>176.93253093950102</v>
      </c>
      <c r="Q10" s="257">
        <v>162.9090970717159</v>
      </c>
      <c r="R10" s="20">
        <v>181.50809676674305</v>
      </c>
      <c r="S10" s="210">
        <f t="shared" si="2"/>
        <v>714.586343399101</v>
      </c>
      <c r="T10" s="218"/>
      <c r="U10" s="43">
        <v>203.761813206644</v>
      </c>
      <c r="V10" s="43">
        <v>185.47898775470102</v>
      </c>
      <c r="W10" s="257">
        <v>162.213026681505</v>
      </c>
      <c r="X10" s="20">
        <v>181.4266138416059</v>
      </c>
      <c r="Y10" s="210">
        <f t="shared" si="3"/>
        <v>732.8804414844559</v>
      </c>
      <c r="Z10" s="218"/>
      <c r="AA10" s="43">
        <v>83.31308125098579</v>
      </c>
      <c r="AB10" s="43">
        <v>64.07699151502919</v>
      </c>
      <c r="AC10" s="257">
        <v>65.84437930361202</v>
      </c>
      <c r="AD10" s="288">
        <v>74.28578905932599</v>
      </c>
      <c r="AE10" s="210">
        <f t="shared" si="4"/>
        <v>287.520241128953</v>
      </c>
      <c r="AF10" s="218"/>
      <c r="AG10" s="43">
        <v>40.6092724313168</v>
      </c>
      <c r="AH10" s="289">
        <v>36.23520707072989</v>
      </c>
      <c r="AI10" s="276">
        <v>36.47257633773831</v>
      </c>
      <c r="AJ10" s="20">
        <v>45.32529685157698</v>
      </c>
      <c r="AK10" s="270">
        <f t="shared" si="5"/>
        <v>158.642352691362</v>
      </c>
      <c r="AM10" s="43">
        <v>123.93025368230299</v>
      </c>
      <c r="AN10" s="20">
        <v>100.320698585758</v>
      </c>
      <c r="AO10" s="20">
        <v>102.34135564135103</v>
      </c>
      <c r="AP10" s="20">
        <v>119.62008591090205</v>
      </c>
      <c r="AQ10" s="270">
        <v>446.21239382031405</v>
      </c>
    </row>
    <row r="11" spans="1:43" s="108" customFormat="1" ht="22.5" customHeight="1">
      <c r="A11" s="174" t="s">
        <v>8</v>
      </c>
      <c r="B11" s="124"/>
      <c r="C11" s="30">
        <v>81.6803307047974</v>
      </c>
      <c r="D11" s="43">
        <v>86.29732160025961</v>
      </c>
      <c r="E11" s="43">
        <v>92.77517242694097</v>
      </c>
      <c r="F11" s="43">
        <v>93.27176174762707</v>
      </c>
      <c r="G11" s="210">
        <f t="shared" si="0"/>
        <v>354.02458647962504</v>
      </c>
      <c r="H11" s="218"/>
      <c r="I11" s="30">
        <v>30.5750965692562</v>
      </c>
      <c r="J11" s="43">
        <v>33.5909628456977</v>
      </c>
      <c r="K11" s="257">
        <v>41.5588295680831</v>
      </c>
      <c r="L11" s="20">
        <v>34.27171711793301</v>
      </c>
      <c r="M11" s="270">
        <f t="shared" si="1"/>
        <v>139.99660610097</v>
      </c>
      <c r="N11" s="219"/>
      <c r="O11" s="30">
        <v>20.471624552766</v>
      </c>
      <c r="P11" s="30">
        <v>21.842174465208902</v>
      </c>
      <c r="Q11" s="257">
        <v>25.324440485362683</v>
      </c>
      <c r="R11" s="20">
        <v>31.872352992613003</v>
      </c>
      <c r="S11" s="210">
        <f t="shared" si="2"/>
        <v>99.51059249595059</v>
      </c>
      <c r="T11" s="218"/>
      <c r="U11" s="30">
        <v>10.2520059858003</v>
      </c>
      <c r="V11" s="30">
        <v>17.8055688607718</v>
      </c>
      <c r="W11" s="257">
        <v>15.010565671875298</v>
      </c>
      <c r="X11" s="20">
        <v>23.2953382601249</v>
      </c>
      <c r="Y11" s="210">
        <f t="shared" si="3"/>
        <v>66.3634787785723</v>
      </c>
      <c r="Z11" s="218"/>
      <c r="AA11" s="30">
        <v>6.53691188884474</v>
      </c>
      <c r="AB11" s="30">
        <v>3.399091137412311</v>
      </c>
      <c r="AC11" s="257">
        <v>0.18669488119714828</v>
      </c>
      <c r="AD11" s="30">
        <v>3.714922766707401</v>
      </c>
      <c r="AE11" s="210">
        <f t="shared" si="4"/>
        <v>13.8376206741616</v>
      </c>
      <c r="AF11" s="218"/>
      <c r="AG11" s="30">
        <v>14.2927220917602</v>
      </c>
      <c r="AH11" s="244">
        <v>13.6079579789141</v>
      </c>
      <c r="AI11" s="276">
        <v>14.396694462105</v>
      </c>
      <c r="AJ11" s="20">
        <v>13.879460969235602</v>
      </c>
      <c r="AK11" s="270">
        <f t="shared" si="5"/>
        <v>56.1768355020149</v>
      </c>
      <c r="AM11" s="30">
        <v>20.821733980604897</v>
      </c>
      <c r="AN11" s="30">
        <v>16.998549116326508</v>
      </c>
      <c r="AO11" s="30">
        <v>14.558989343301995</v>
      </c>
      <c r="AP11" s="30">
        <v>17.585383735943104</v>
      </c>
      <c r="AQ11" s="270">
        <v>69.9646561761765</v>
      </c>
    </row>
    <row r="12" spans="1:43" s="108" customFormat="1" ht="22.5" customHeight="1">
      <c r="A12" s="173" t="s">
        <v>9</v>
      </c>
      <c r="B12" s="124"/>
      <c r="C12" s="20">
        <v>-245.411900487187</v>
      </c>
      <c r="D12" s="43">
        <v>-230.138027162663</v>
      </c>
      <c r="E12" s="43">
        <v>-237.482545274236</v>
      </c>
      <c r="F12" s="43">
        <v>-272.38719973942693</v>
      </c>
      <c r="G12" s="210">
        <f t="shared" si="0"/>
        <v>-985.419672663513</v>
      </c>
      <c r="H12" s="218"/>
      <c r="I12" s="20">
        <v>-56.720793981056</v>
      </c>
      <c r="J12" s="43">
        <v>-50.72037959462401</v>
      </c>
      <c r="K12" s="257">
        <v>-53.871218799702</v>
      </c>
      <c r="L12" s="20">
        <v>-78.20815278018998</v>
      </c>
      <c r="M12" s="270">
        <f t="shared" si="1"/>
        <v>-239.520545155572</v>
      </c>
      <c r="N12" s="219"/>
      <c r="O12" s="20">
        <v>-78.12100128862271</v>
      </c>
      <c r="P12" s="20">
        <v>-71.62206435955228</v>
      </c>
      <c r="Q12" s="257">
        <v>-77.43814785038403</v>
      </c>
      <c r="R12" s="20">
        <v>-81.47329087305798</v>
      </c>
      <c r="S12" s="210">
        <f t="shared" si="2"/>
        <v>-308.654504371617</v>
      </c>
      <c r="T12" s="218"/>
      <c r="U12" s="20">
        <v>-68.57816298547111</v>
      </c>
      <c r="V12" s="20">
        <v>-66.9615024750169</v>
      </c>
      <c r="W12" s="257">
        <v>-65.329215307827</v>
      </c>
      <c r="X12" s="20">
        <v>-67.33866765000795</v>
      </c>
      <c r="Y12" s="210">
        <f t="shared" si="3"/>
        <v>-268.207548418323</v>
      </c>
      <c r="Z12" s="218"/>
      <c r="AA12" s="20">
        <v>-25.2036043943349</v>
      </c>
      <c r="AB12" s="20">
        <v>-23.601574351896698</v>
      </c>
      <c r="AC12" s="257">
        <v>-23.0528973350356</v>
      </c>
      <c r="AD12" s="20">
        <v>-24.513326641157704</v>
      </c>
      <c r="AE12" s="210">
        <f t="shared" si="4"/>
        <v>-96.3714027224249</v>
      </c>
      <c r="AF12" s="218"/>
      <c r="AG12" s="20">
        <v>-18.0816561115945</v>
      </c>
      <c r="AH12" s="242">
        <v>-18.469236923479496</v>
      </c>
      <c r="AI12" s="276">
        <v>-18.818623811447512</v>
      </c>
      <c r="AJ12" s="20">
        <v>-20.542961889037485</v>
      </c>
      <c r="AK12" s="270">
        <f t="shared" si="5"/>
        <v>-75.91247873555899</v>
      </c>
      <c r="AM12" s="20">
        <v>-43.2852605059294</v>
      </c>
      <c r="AN12" s="20">
        <v>-42.0708112753762</v>
      </c>
      <c r="AO12" s="20">
        <v>-41.87152114648339</v>
      </c>
      <c r="AP12" s="20">
        <v>-45.05628853019503</v>
      </c>
      <c r="AQ12" s="270">
        <v>-172.28388145798402</v>
      </c>
    </row>
    <row r="13" spans="1:43" s="108" customFormat="1" ht="22.5" customHeight="1">
      <c r="A13" s="173" t="s">
        <v>10</v>
      </c>
      <c r="B13" s="124"/>
      <c r="C13" s="20">
        <v>-148.181586382534</v>
      </c>
      <c r="D13" s="43">
        <v>-145.24600821189202</v>
      </c>
      <c r="E13" s="43">
        <v>-150.92456102613502</v>
      </c>
      <c r="F13" s="43">
        <v>-150.24371007091793</v>
      </c>
      <c r="G13" s="210">
        <f t="shared" si="0"/>
        <v>-594.5958656914789</v>
      </c>
      <c r="H13" s="218"/>
      <c r="I13" s="20">
        <v>-21.2168758122907</v>
      </c>
      <c r="J13" s="43">
        <v>-21.127371857193804</v>
      </c>
      <c r="K13" s="257">
        <v>-24.164799666496595</v>
      </c>
      <c r="L13" s="20">
        <v>-25.956166939338317</v>
      </c>
      <c r="M13" s="270">
        <f t="shared" si="1"/>
        <v>-92.46521427531941</v>
      </c>
      <c r="N13" s="219"/>
      <c r="O13" s="20">
        <v>-41.0107155078812</v>
      </c>
      <c r="P13" s="20">
        <v>-48.5219782103196</v>
      </c>
      <c r="Q13" s="257">
        <v>-42.362040341499196</v>
      </c>
      <c r="R13" s="20">
        <v>-42.706109147375</v>
      </c>
      <c r="S13" s="210">
        <f t="shared" si="2"/>
        <v>-174.600843207075</v>
      </c>
      <c r="T13" s="218"/>
      <c r="U13" s="20">
        <v>-40.59491853328581</v>
      </c>
      <c r="V13" s="20">
        <v>-38.60481559158799</v>
      </c>
      <c r="W13" s="257">
        <v>-33.3605612519392</v>
      </c>
      <c r="X13" s="20">
        <v>-40.496617054012006</v>
      </c>
      <c r="Y13" s="210">
        <f t="shared" si="3"/>
        <v>-153.056912430825</v>
      </c>
      <c r="Z13" s="218"/>
      <c r="AA13" s="20">
        <v>-16.5644316462329</v>
      </c>
      <c r="AB13" s="20">
        <v>-16.453995773027398</v>
      </c>
      <c r="AC13" s="257">
        <v>-16.464354552854505</v>
      </c>
      <c r="AD13" s="20">
        <v>-15.940921629632385</v>
      </c>
      <c r="AE13" s="210">
        <f t="shared" si="4"/>
        <v>-65.42370360174719</v>
      </c>
      <c r="AF13" s="218"/>
      <c r="AG13" s="20">
        <v>-17.2028630756217</v>
      </c>
      <c r="AH13" s="242">
        <v>-16.110494114952097</v>
      </c>
      <c r="AI13" s="276">
        <v>-17.412798253623308</v>
      </c>
      <c r="AJ13" s="20">
        <v>-18.57350525499939</v>
      </c>
      <c r="AK13" s="270">
        <f t="shared" si="5"/>
        <v>-69.2996606991965</v>
      </c>
      <c r="AM13" s="20">
        <v>-33.767294721854604</v>
      </c>
      <c r="AN13" s="20">
        <v>-32.5644898879795</v>
      </c>
      <c r="AO13" s="20">
        <v>-33.87715280647789</v>
      </c>
      <c r="AP13" s="20">
        <v>-34.514426884632</v>
      </c>
      <c r="AQ13" s="270">
        <v>-134.72336430094398</v>
      </c>
    </row>
    <row r="14" spans="1:43" s="108" customFormat="1" ht="22.5" customHeight="1">
      <c r="A14" s="173" t="s">
        <v>23</v>
      </c>
      <c r="B14" s="124"/>
      <c r="C14" s="20">
        <v>-58.858426187882</v>
      </c>
      <c r="D14" s="43">
        <v>-88.795229653777</v>
      </c>
      <c r="E14" s="43">
        <v>-91.395468147083</v>
      </c>
      <c r="F14" s="43">
        <v>-274.95160377482404</v>
      </c>
      <c r="G14" s="210">
        <f t="shared" si="0"/>
        <v>-514.000727763566</v>
      </c>
      <c r="H14" s="218"/>
      <c r="I14" s="20">
        <v>-20.0496479100596</v>
      </c>
      <c r="J14" s="43">
        <v>-37.2653943721314</v>
      </c>
      <c r="K14" s="257">
        <v>-53.041552130796006</v>
      </c>
      <c r="L14" s="20">
        <v>-16.92788820231199</v>
      </c>
      <c r="M14" s="270">
        <f t="shared" si="1"/>
        <v>-127.284482615299</v>
      </c>
      <c r="N14" s="219"/>
      <c r="O14" s="20">
        <v>-11.906520424803801</v>
      </c>
      <c r="P14" s="20">
        <v>-19.641227435899797</v>
      </c>
      <c r="Q14" s="257">
        <v>-13.334443616952601</v>
      </c>
      <c r="R14" s="20">
        <v>-13.073070562333598</v>
      </c>
      <c r="S14" s="210">
        <f t="shared" si="2"/>
        <v>-57.9552620399898</v>
      </c>
      <c r="T14" s="218"/>
      <c r="U14" s="20">
        <v>-12.6495903219152</v>
      </c>
      <c r="V14" s="20">
        <v>-18.0566133715552</v>
      </c>
      <c r="W14" s="257">
        <v>-15.156379877253194</v>
      </c>
      <c r="X14" s="20">
        <v>-235.17875427019538</v>
      </c>
      <c r="Y14" s="210">
        <f t="shared" si="3"/>
        <v>-281.04133784091897</v>
      </c>
      <c r="Z14" s="218"/>
      <c r="AA14" s="20">
        <v>-6.952489933697491</v>
      </c>
      <c r="AB14" s="20">
        <v>-4.33242431831971</v>
      </c>
      <c r="AC14" s="257">
        <v>0.1505038589919998</v>
      </c>
      <c r="AD14" s="20">
        <v>-1.797719487713298</v>
      </c>
      <c r="AE14" s="210">
        <f t="shared" si="4"/>
        <v>-12.932129880738499</v>
      </c>
      <c r="AF14" s="218"/>
      <c r="AG14" s="20">
        <v>-1.14836756934261</v>
      </c>
      <c r="AH14" s="242">
        <v>-4.0839409804788005</v>
      </c>
      <c r="AI14" s="276">
        <v>-1.1899210940240188</v>
      </c>
      <c r="AJ14" s="20">
        <v>-4.687092527205071</v>
      </c>
      <c r="AK14" s="270">
        <f t="shared" si="5"/>
        <v>-11.1093221710505</v>
      </c>
      <c r="AM14" s="20">
        <v>-8.1008575030401</v>
      </c>
      <c r="AN14" s="43">
        <v>-8.416365298798503</v>
      </c>
      <c r="AO14" s="43">
        <v>-1.0394172350319977</v>
      </c>
      <c r="AP14" s="43">
        <v>-6.4848120149184005</v>
      </c>
      <c r="AQ14" s="270">
        <v>-24.041452051789</v>
      </c>
    </row>
    <row r="15" spans="1:43" s="109" customFormat="1" ht="22.5" customHeight="1">
      <c r="A15" s="175" t="s">
        <v>55</v>
      </c>
      <c r="B15" s="131"/>
      <c r="C15" s="288">
        <v>317.61317585224504</v>
      </c>
      <c r="D15" s="43">
        <v>213.79204462761186</v>
      </c>
      <c r="E15" s="43">
        <v>145.0381837421461</v>
      </c>
      <c r="F15" s="43">
        <v>27.745112098077016</v>
      </c>
      <c r="G15" s="210">
        <f t="shared" si="0"/>
        <v>704.18851632008</v>
      </c>
      <c r="H15" s="218"/>
      <c r="I15" s="290">
        <v>101.253077253988</v>
      </c>
      <c r="J15" s="43">
        <v>59.82010821921601</v>
      </c>
      <c r="K15" s="257">
        <v>9.94397481164799</v>
      </c>
      <c r="L15" s="20">
        <v>55.51071651392101</v>
      </c>
      <c r="M15" s="270">
        <f t="shared" si="1"/>
        <v>226.527876798773</v>
      </c>
      <c r="N15" s="219"/>
      <c r="O15" s="290">
        <v>82.670005952599</v>
      </c>
      <c r="P15" s="288">
        <v>58.989435398938</v>
      </c>
      <c r="Q15" s="257">
        <v>55.09890574824402</v>
      </c>
      <c r="R15" s="20">
        <v>76.12797917658798</v>
      </c>
      <c r="S15" s="210">
        <f t="shared" si="2"/>
        <v>272.886326276369</v>
      </c>
      <c r="T15" s="218"/>
      <c r="U15" s="290">
        <v>92.1911473517723</v>
      </c>
      <c r="V15" s="290">
        <v>79.6616251773117</v>
      </c>
      <c r="W15" s="257">
        <v>63.37743591636199</v>
      </c>
      <c r="X15" s="20">
        <v>-138.29208687248433</v>
      </c>
      <c r="Y15" s="210">
        <f t="shared" si="3"/>
        <v>96.93812157296168</v>
      </c>
      <c r="Z15" s="218"/>
      <c r="AA15" s="290">
        <v>41.1294671655653</v>
      </c>
      <c r="AB15" s="290">
        <v>23.088088209197196</v>
      </c>
      <c r="AC15" s="257">
        <v>26.664326155911397</v>
      </c>
      <c r="AD15" s="291">
        <v>35.7487440675291</v>
      </c>
      <c r="AE15" s="210">
        <f t="shared" si="4"/>
        <v>126.630625598203</v>
      </c>
      <c r="AF15" s="218"/>
      <c r="AG15" s="290">
        <v>18.4691077665181</v>
      </c>
      <c r="AH15" s="292">
        <v>11.179493030733898</v>
      </c>
      <c r="AI15" s="276">
        <v>13.4479276407483</v>
      </c>
      <c r="AJ15" s="20">
        <v>15.401198149570298</v>
      </c>
      <c r="AK15" s="270">
        <f t="shared" si="5"/>
        <v>58.4977265875706</v>
      </c>
      <c r="AM15" s="290">
        <v>59.5985749320834</v>
      </c>
      <c r="AN15" s="30">
        <v>34.267581239931</v>
      </c>
      <c r="AO15" s="30">
        <v>40.11225379665952</v>
      </c>
      <c r="AP15" s="30">
        <v>51.149942217100005</v>
      </c>
      <c r="AQ15" s="270">
        <v>185.12835218577402</v>
      </c>
    </row>
    <row r="16" spans="1:43" s="110" customFormat="1" ht="22.5" customHeight="1">
      <c r="A16" s="176" t="s">
        <v>12</v>
      </c>
      <c r="B16" s="132"/>
      <c r="C16" s="297">
        <f>C15/C8</f>
        <v>0.10408552430989769</v>
      </c>
      <c r="D16" s="297">
        <f>D15/D8</f>
        <v>0.073060864190943</v>
      </c>
      <c r="E16" s="297">
        <f>E15/E8</f>
        <v>0.050022202649135435</v>
      </c>
      <c r="F16" s="297">
        <f>F15/F8</f>
        <v>0.008721885397632764</v>
      </c>
      <c r="G16" s="312">
        <f>G15/G8</f>
        <v>0.0583989025721147</v>
      </c>
      <c r="H16" s="222"/>
      <c r="I16" s="205">
        <f>I15/I8</f>
        <v>0.09751700535941708</v>
      </c>
      <c r="J16" s="205">
        <f>J15/J8</f>
        <v>0.061162911626225495</v>
      </c>
      <c r="K16" s="205">
        <f>K15/K8</f>
        <v>0.009991977450912485</v>
      </c>
      <c r="L16" s="205">
        <f>L15/L8</f>
        <v>0.04961806860189699</v>
      </c>
      <c r="M16" s="251">
        <f>M15/M8</f>
        <v>0.05484520203146488</v>
      </c>
      <c r="N16" s="223"/>
      <c r="O16" s="205">
        <f>O15/O8</f>
        <v>0.1101232213237222</v>
      </c>
      <c r="P16" s="205">
        <f>P15/P8</f>
        <v>0.08273920516942485</v>
      </c>
      <c r="Q16" s="205">
        <f>Q15/Q8</f>
        <v>0.07849965968208993</v>
      </c>
      <c r="R16" s="205">
        <f>R15/R8</f>
        <v>0.09767531286049298</v>
      </c>
      <c r="S16" s="251">
        <f>S15/S8</f>
        <v>0.09266217726550284</v>
      </c>
      <c r="T16" s="222"/>
      <c r="U16" s="205">
        <f>U15/U8</f>
        <v>0.1224708786245935</v>
      </c>
      <c r="V16" s="205">
        <f>V15/V8</f>
        <v>0.10598586044611247</v>
      </c>
      <c r="W16" s="205">
        <f>W15/W8</f>
        <v>0.08752238486153029</v>
      </c>
      <c r="X16" s="205">
        <f>X15/X8</f>
        <v>-0.19020460539773684</v>
      </c>
      <c r="Y16" s="251">
        <f>Y15/Y8</f>
        <v>0.03279830576835034</v>
      </c>
      <c r="Z16" s="222"/>
      <c r="AA16" s="205">
        <f>AA15/AA8</f>
        <v>0.12477692752224367</v>
      </c>
      <c r="AB16" s="205">
        <f>AB15/AB8</f>
        <v>0.07635882015594403</v>
      </c>
      <c r="AC16" s="205">
        <f>AC15/AC8</f>
        <v>0.0903631850027471</v>
      </c>
      <c r="AD16" s="205">
        <f>AD15/AD8</f>
        <v>0.11020367529909551</v>
      </c>
      <c r="AE16" s="251">
        <f>AE15/AE8</f>
        <v>0.1011867565353323</v>
      </c>
      <c r="AF16" s="222"/>
      <c r="AG16" s="205">
        <f>AG15/AG8</f>
        <v>0.06301826204490688</v>
      </c>
      <c r="AH16" s="205">
        <f>AH15/AH8</f>
        <v>0.038323991435125535</v>
      </c>
      <c r="AI16" s="205">
        <f>AI15/AI8</f>
        <v>0.04451530827663113</v>
      </c>
      <c r="AJ16" s="205">
        <f>AJ15/AJ8</f>
        <v>0.04560885535145736</v>
      </c>
      <c r="AK16" s="251">
        <f>AK15/AK8</f>
        <v>0.04777031794230155</v>
      </c>
      <c r="AM16" s="205">
        <f>AM15/AM8</f>
        <v>0.09574206881709803</v>
      </c>
      <c r="AN16" s="205">
        <f>AN15/AN8</f>
        <v>0.05769139362570087</v>
      </c>
      <c r="AO16" s="205">
        <f>AO15/AO8</f>
        <v>0.06719074014869772</v>
      </c>
      <c r="AP16" s="205">
        <f>AP15/AP8</f>
        <v>0.07729127488688423</v>
      </c>
      <c r="AQ16" s="251">
        <f>AQ15/AQ8</f>
        <v>0.0747919550425455</v>
      </c>
    </row>
    <row r="17" spans="1:43" s="109" customFormat="1" ht="22.5" customHeight="1">
      <c r="A17" s="171" t="s">
        <v>56</v>
      </c>
      <c r="B17" s="131"/>
      <c r="C17" s="43">
        <v>462.925397017854</v>
      </c>
      <c r="D17" s="43">
        <v>361.2796986412861</v>
      </c>
      <c r="E17" s="43">
        <v>293.78652378376984</v>
      </c>
      <c r="F17" s="43">
        <v>183.94662750996008</v>
      </c>
      <c r="G17" s="210">
        <f>C17+D17+E17+F17</f>
        <v>1301.93824695287</v>
      </c>
      <c r="H17" s="218"/>
      <c r="I17" s="43">
        <v>155.917139141835</v>
      </c>
      <c r="J17" s="43">
        <v>116.08138249388898</v>
      </c>
      <c r="K17" s="257">
        <v>68.19314999268698</v>
      </c>
      <c r="L17" s="20">
        <v>116.74175703728406</v>
      </c>
      <c r="M17" s="270">
        <f>I17+J17+K17+L17</f>
        <v>456.93342866569503</v>
      </c>
      <c r="N17" s="219"/>
      <c r="O17" s="43">
        <v>120.592608939831</v>
      </c>
      <c r="P17" s="43">
        <v>97.107085614107</v>
      </c>
      <c r="Q17" s="257">
        <v>93.40807654134</v>
      </c>
      <c r="R17" s="20">
        <v>118.566493271578</v>
      </c>
      <c r="S17" s="210">
        <f>O17+P17+Q17+R17</f>
        <v>429.674264366856</v>
      </c>
      <c r="T17" s="218"/>
      <c r="U17" s="43">
        <v>120.709516441624</v>
      </c>
      <c r="V17" s="43">
        <v>108.14123167278197</v>
      </c>
      <c r="W17" s="257">
        <v>91.26982370270599</v>
      </c>
      <c r="X17" s="20">
        <v>-109.86474120117697</v>
      </c>
      <c r="Y17" s="210">
        <f>U17+V17+W17+X17</f>
        <v>210.255830615935</v>
      </c>
      <c r="Z17" s="218"/>
      <c r="AA17" s="43">
        <v>51.190500049649806</v>
      </c>
      <c r="AB17" s="43">
        <v>33.23835150541618</v>
      </c>
      <c r="AC17" s="257">
        <v>36.619318520184</v>
      </c>
      <c r="AD17" s="291">
        <v>45.907669460368</v>
      </c>
      <c r="AE17" s="293">
        <f>AA17+AB17+AC17+AD17</f>
        <v>166.955839535618</v>
      </c>
      <c r="AF17" s="218"/>
      <c r="AG17" s="43">
        <v>31.132637353772</v>
      </c>
      <c r="AH17" s="43">
        <v>24.052007105563302</v>
      </c>
      <c r="AI17" s="276">
        <v>26.287109686190195</v>
      </c>
      <c r="AJ17" s="20">
        <v>27.756200611128506</v>
      </c>
      <c r="AK17" s="210">
        <f>AG17+AH17+AI17+AJ17</f>
        <v>109.227954756654</v>
      </c>
      <c r="AM17" s="43">
        <v>82.3231374034217</v>
      </c>
      <c r="AN17" s="43">
        <v>57.2903586109793</v>
      </c>
      <c r="AO17" s="43">
        <v>62.90642820637501</v>
      </c>
      <c r="AP17" s="43">
        <v>73.663870071496</v>
      </c>
      <c r="AQ17" s="210">
        <v>276.183794292272</v>
      </c>
    </row>
    <row r="18" spans="1:43" s="110" customFormat="1" ht="22.5" customHeight="1">
      <c r="A18" s="177" t="s">
        <v>14</v>
      </c>
      <c r="B18" s="132"/>
      <c r="C18" s="205">
        <f>C17/C8</f>
        <v>0.151706025846315</v>
      </c>
      <c r="D18" s="205">
        <f>D17/D8</f>
        <v>0.12346299902483263</v>
      </c>
      <c r="E18" s="205">
        <f>E17/E8</f>
        <v>0.10132400068125214</v>
      </c>
      <c r="F18" s="205">
        <f>F17/F8</f>
        <v>0.05782501071726111</v>
      </c>
      <c r="G18" s="251">
        <f>G17/G8</f>
        <v>0.10797075367833915</v>
      </c>
      <c r="H18" s="222"/>
      <c r="I18" s="205">
        <f>I17/I8</f>
        <v>0.1501640533371587</v>
      </c>
      <c r="J18" s="205">
        <f>J17/J8</f>
        <v>0.11868710288697068</v>
      </c>
      <c r="K18" s="205">
        <f>K17/K8</f>
        <v>0.06852233940048537</v>
      </c>
      <c r="L18" s="205">
        <f>L17/L8</f>
        <v>0.10434922971908143</v>
      </c>
      <c r="M18" s="251">
        <f>M17/M8</f>
        <v>0.11062923717932333</v>
      </c>
      <c r="N18" s="223"/>
      <c r="O18" s="205">
        <f>O17/O8</f>
        <v>0.16063923561225518</v>
      </c>
      <c r="P18" s="205">
        <f>P17/P8</f>
        <v>0.13620342398081592</v>
      </c>
      <c r="Q18" s="205">
        <f>Q17/Q8</f>
        <v>0.13307890820113938</v>
      </c>
      <c r="R18" s="205">
        <f>R17/R8</f>
        <v>0.15212566326250895</v>
      </c>
      <c r="S18" s="251">
        <f>S17/S8</f>
        <v>0.14590160450495956</v>
      </c>
      <c r="T18" s="222"/>
      <c r="U18" s="205">
        <f>U17/U8</f>
        <v>0.16035596650670503</v>
      </c>
      <c r="V18" s="205">
        <f>V17/V8</f>
        <v>0.14387657122273348</v>
      </c>
      <c r="W18" s="205">
        <f>W17/W8</f>
        <v>0.1260409563885492</v>
      </c>
      <c r="X18" s="205">
        <f>X17/X8</f>
        <v>-0.1511061132988957</v>
      </c>
      <c r="Y18" s="251">
        <f>Y17/Y8</f>
        <v>0.07113852538322117</v>
      </c>
      <c r="Z18" s="222"/>
      <c r="AA18" s="205">
        <f>AA17/AA8</f>
        <v>0.1552996854739286</v>
      </c>
      <c r="AB18" s="205">
        <f>AB17/AB8</f>
        <v>0.10992860395739007</v>
      </c>
      <c r="AC18" s="205">
        <f>AC17/AC8</f>
        <v>0.12409982666598561</v>
      </c>
      <c r="AD18" s="205">
        <f>AD17/AD8</f>
        <v>0.14152088502443105</v>
      </c>
      <c r="AE18" s="251">
        <f>AE17/AE8</f>
        <v>0.13340943241365713</v>
      </c>
      <c r="AF18" s="222"/>
      <c r="AG18" s="205">
        <f>AG17/AG8</f>
        <v>0.10622736754320933</v>
      </c>
      <c r="AH18" s="205">
        <f>AH17/AH8</f>
        <v>0.0824517634008199</v>
      </c>
      <c r="AI18" s="205">
        <f>AI17/AI8</f>
        <v>0.08701554787048653</v>
      </c>
      <c r="AJ18" s="205">
        <f>AJ17/AJ8</f>
        <v>0.0821967568032564</v>
      </c>
      <c r="AK18" s="251">
        <f>AK17/AK8</f>
        <v>0.08919755401266077</v>
      </c>
      <c r="AM18" s="205">
        <f>AM17/AM8</f>
        <v>0.13224791860375262</v>
      </c>
      <c r="AN18" s="205">
        <f>AN17/AN8</f>
        <v>0.09645152969629972</v>
      </c>
      <c r="AO18" s="205">
        <f>AO17/AO8</f>
        <v>0.10537252513218907</v>
      </c>
      <c r="AP18" s="205">
        <f>AP17/AP8</f>
        <v>0.1113114538186965</v>
      </c>
      <c r="AQ18" s="251">
        <f>AQ17/AQ8</f>
        <v>0.111578403212161</v>
      </c>
    </row>
    <row r="19" spans="1:43" s="104" customFormat="1" ht="9" customHeight="1">
      <c r="A19" s="111"/>
      <c r="C19" s="225"/>
      <c r="D19" s="226"/>
      <c r="E19" s="226"/>
      <c r="F19" s="227"/>
      <c r="G19" s="227"/>
      <c r="H19" s="218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218"/>
      <c r="U19" s="56"/>
      <c r="V19" s="56"/>
      <c r="W19" s="56"/>
      <c r="X19" s="56"/>
      <c r="Y19" s="56"/>
      <c r="Z19" s="218"/>
      <c r="AA19" s="56"/>
      <c r="AB19" s="56"/>
      <c r="AC19" s="56"/>
      <c r="AD19" s="56"/>
      <c r="AE19" s="56"/>
      <c r="AF19" s="218"/>
      <c r="AG19" s="56"/>
      <c r="AH19" s="56"/>
      <c r="AI19" s="56"/>
      <c r="AJ19" s="56"/>
      <c r="AK19" s="56"/>
      <c r="AM19" s="56"/>
      <c r="AN19" s="56"/>
      <c r="AO19" s="56"/>
      <c r="AP19" s="56"/>
      <c r="AQ19" s="56"/>
    </row>
    <row r="20" spans="1:43" s="104" customFormat="1" ht="22.5" customHeight="1">
      <c r="A20" s="171" t="s">
        <v>15</v>
      </c>
      <c r="B20" s="124"/>
      <c r="C20" s="43">
        <v>-45.842754269176496</v>
      </c>
      <c r="D20" s="43">
        <v>-42.23003621210091</v>
      </c>
      <c r="E20" s="262">
        <v>-54.57846816759759</v>
      </c>
      <c r="F20" s="43">
        <v>-57.164617180926</v>
      </c>
      <c r="G20" s="210">
        <f>C20+D20+E20+F20</f>
        <v>-199.815875829801</v>
      </c>
      <c r="H20" s="218"/>
      <c r="I20" s="43"/>
      <c r="J20" s="43"/>
      <c r="K20" s="43"/>
      <c r="L20" s="43"/>
      <c r="M20" s="101"/>
      <c r="N20" s="219"/>
      <c r="O20" s="101"/>
      <c r="P20" s="101"/>
      <c r="Q20" s="101"/>
      <c r="R20" s="101"/>
      <c r="S20" s="101"/>
      <c r="T20" s="218"/>
      <c r="U20" s="43"/>
      <c r="V20" s="43"/>
      <c r="W20" s="228"/>
      <c r="X20" s="43"/>
      <c r="Y20" s="101"/>
      <c r="Z20" s="218"/>
      <c r="AA20" s="43"/>
      <c r="AB20" s="43"/>
      <c r="AC20" s="43"/>
      <c r="AD20" s="43"/>
      <c r="AE20" s="43"/>
      <c r="AF20" s="218"/>
      <c r="AG20" s="43"/>
      <c r="AH20" s="43"/>
      <c r="AI20" s="43"/>
      <c r="AJ20" s="43"/>
      <c r="AK20" s="43"/>
      <c r="AL20" s="141"/>
      <c r="AM20" s="43"/>
      <c r="AN20" s="43"/>
      <c r="AO20" s="43"/>
      <c r="AP20" s="43"/>
      <c r="AQ20" s="43"/>
    </row>
    <row r="21" spans="1:43" s="111" customFormat="1" ht="22.5" customHeight="1">
      <c r="A21" s="171" t="s">
        <v>16</v>
      </c>
      <c r="B21" s="131"/>
      <c r="C21" s="43">
        <v>271.77042158306904</v>
      </c>
      <c r="D21" s="43">
        <v>171.56200841550896</v>
      </c>
      <c r="E21" s="262">
        <v>90.45971557454999</v>
      </c>
      <c r="F21" s="43">
        <v>-29.41950508284799</v>
      </c>
      <c r="G21" s="210">
        <f>C21+D21+E21+F21</f>
        <v>504.37264049028</v>
      </c>
      <c r="H21" s="218"/>
      <c r="I21" s="43"/>
      <c r="J21" s="43"/>
      <c r="K21" s="43"/>
      <c r="L21" s="43"/>
      <c r="M21" s="101"/>
      <c r="N21" s="219"/>
      <c r="O21" s="101"/>
      <c r="P21" s="101"/>
      <c r="Q21" s="101"/>
      <c r="R21" s="101"/>
      <c r="S21" s="101"/>
      <c r="T21" s="218"/>
      <c r="U21" s="43"/>
      <c r="V21" s="43"/>
      <c r="W21" s="228"/>
      <c r="X21" s="43"/>
      <c r="Y21" s="101"/>
      <c r="Z21" s="218"/>
      <c r="AA21" s="43"/>
      <c r="AB21" s="43"/>
      <c r="AC21" s="43"/>
      <c r="AD21" s="43"/>
      <c r="AE21" s="43"/>
      <c r="AF21" s="218"/>
      <c r="AG21" s="43"/>
      <c r="AH21" s="43"/>
      <c r="AI21" s="43"/>
      <c r="AJ21" s="43"/>
      <c r="AK21" s="43"/>
      <c r="AL21" s="109"/>
      <c r="AM21" s="43"/>
      <c r="AN21" s="43"/>
      <c r="AO21" s="43"/>
      <c r="AP21" s="43"/>
      <c r="AQ21" s="43"/>
    </row>
    <row r="22" spans="1:43" s="111" customFormat="1" ht="22.5" customHeight="1">
      <c r="A22" s="178" t="s">
        <v>57</v>
      </c>
      <c r="B22" s="131"/>
      <c r="C22" s="43">
        <v>0</v>
      </c>
      <c r="D22" s="43">
        <v>0</v>
      </c>
      <c r="E22" s="43">
        <v>0</v>
      </c>
      <c r="F22" s="43">
        <v>0</v>
      </c>
      <c r="G22" s="210">
        <f>C22+D22+E22+F22</f>
        <v>0</v>
      </c>
      <c r="H22" s="218"/>
      <c r="I22" s="43"/>
      <c r="J22" s="43"/>
      <c r="K22" s="43"/>
      <c r="L22" s="43"/>
      <c r="M22" s="101"/>
      <c r="N22" s="219"/>
      <c r="O22" s="101"/>
      <c r="P22" s="101"/>
      <c r="Q22" s="101"/>
      <c r="R22" s="101"/>
      <c r="S22" s="101"/>
      <c r="T22" s="218"/>
      <c r="U22" s="43"/>
      <c r="V22" s="43"/>
      <c r="W22" s="228"/>
      <c r="X22" s="43"/>
      <c r="Y22" s="101"/>
      <c r="Z22" s="218"/>
      <c r="AA22" s="43"/>
      <c r="AB22" s="43"/>
      <c r="AC22" s="43"/>
      <c r="AD22" s="43"/>
      <c r="AE22" s="43"/>
      <c r="AF22" s="218"/>
      <c r="AG22" s="43"/>
      <c r="AH22" s="43"/>
      <c r="AI22" s="43"/>
      <c r="AJ22" s="43"/>
      <c r="AK22" s="43"/>
      <c r="AL22" s="109"/>
      <c r="AM22" s="43"/>
      <c r="AN22" s="43"/>
      <c r="AO22" s="43"/>
      <c r="AP22" s="43"/>
      <c r="AQ22" s="43"/>
    </row>
    <row r="23" spans="1:43" s="108" customFormat="1" ht="22.5" customHeight="1">
      <c r="A23" s="178" t="s">
        <v>17</v>
      </c>
      <c r="B23" s="124"/>
      <c r="C23" s="30">
        <v>-62.199870120120096</v>
      </c>
      <c r="D23" s="43">
        <v>-35.0469299677157</v>
      </c>
      <c r="E23" s="262">
        <v>-25.187918322460206</v>
      </c>
      <c r="F23" s="43">
        <v>31.335584532163907</v>
      </c>
      <c r="G23" s="210">
        <f>C23+D23+E23+F23</f>
        <v>-91.0991338781321</v>
      </c>
      <c r="H23" s="218"/>
      <c r="I23" s="30"/>
      <c r="J23" s="30"/>
      <c r="K23" s="43"/>
      <c r="L23" s="43"/>
      <c r="M23" s="101"/>
      <c r="N23" s="219"/>
      <c r="O23" s="101"/>
      <c r="P23" s="101"/>
      <c r="Q23" s="101"/>
      <c r="R23" s="101"/>
      <c r="S23" s="101"/>
      <c r="T23" s="218"/>
      <c r="U23" s="43"/>
      <c r="V23" s="43"/>
      <c r="W23" s="228"/>
      <c r="X23" s="43"/>
      <c r="Y23" s="101"/>
      <c r="Z23" s="218"/>
      <c r="AA23" s="43"/>
      <c r="AB23" s="43"/>
      <c r="AC23" s="43"/>
      <c r="AD23" s="43"/>
      <c r="AE23" s="43"/>
      <c r="AF23" s="218"/>
      <c r="AG23" s="43"/>
      <c r="AH23" s="43"/>
      <c r="AI23" s="43"/>
      <c r="AJ23" s="43"/>
      <c r="AK23" s="30"/>
      <c r="AM23" s="43"/>
      <c r="AN23" s="30"/>
      <c r="AO23" s="30"/>
      <c r="AP23" s="30"/>
      <c r="AQ23" s="30"/>
    </row>
    <row r="24" spans="1:43" s="104" customFormat="1" ht="22.5" customHeight="1">
      <c r="A24" s="171" t="s">
        <v>79</v>
      </c>
      <c r="B24" s="131"/>
      <c r="C24" s="296">
        <v>209.57055146294894</v>
      </c>
      <c r="D24" s="43">
        <v>136.51507844779326</v>
      </c>
      <c r="E24" s="262">
        <v>65.27179725208978</v>
      </c>
      <c r="F24" s="43">
        <v>1.916079449315916</v>
      </c>
      <c r="G24" s="210">
        <f>C24+D24+E24+F24</f>
        <v>413.2735066121479</v>
      </c>
      <c r="H24" s="218"/>
      <c r="I24" s="43"/>
      <c r="J24" s="43"/>
      <c r="K24" s="43"/>
      <c r="L24" s="43"/>
      <c r="M24" s="101"/>
      <c r="N24" s="69"/>
      <c r="O24" s="43"/>
      <c r="P24" s="43"/>
      <c r="Q24" s="43"/>
      <c r="R24" s="43"/>
      <c r="S24" s="43"/>
      <c r="T24" s="218"/>
      <c r="U24" s="43"/>
      <c r="V24" s="43"/>
      <c r="W24" s="43"/>
      <c r="X24" s="43"/>
      <c r="Y24" s="101"/>
      <c r="Z24" s="218"/>
      <c r="AA24" s="43"/>
      <c r="AB24" s="43"/>
      <c r="AC24" s="43"/>
      <c r="AD24" s="43"/>
      <c r="AE24" s="101"/>
      <c r="AF24" s="218"/>
      <c r="AG24" s="43"/>
      <c r="AH24" s="43"/>
      <c r="AI24" s="43"/>
      <c r="AJ24" s="43"/>
      <c r="AK24" s="101"/>
      <c r="AL24" s="108"/>
      <c r="AM24" s="43"/>
      <c r="AN24" s="43"/>
      <c r="AO24" s="43"/>
      <c r="AP24" s="43"/>
      <c r="AQ24" s="101"/>
    </row>
    <row r="25" spans="2:43" s="104" customFormat="1" ht="9" customHeight="1">
      <c r="B25" s="124"/>
      <c r="C25" s="68"/>
      <c r="D25" s="68"/>
      <c r="E25" s="68"/>
      <c r="F25" s="68"/>
      <c r="G25" s="68"/>
      <c r="H25" s="21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218"/>
      <c r="U25" s="68"/>
      <c r="V25" s="68"/>
      <c r="W25" s="68"/>
      <c r="X25" s="68"/>
      <c r="Y25" s="68"/>
      <c r="Z25" s="218"/>
      <c r="AA25" s="68"/>
      <c r="AB25" s="68"/>
      <c r="AC25" s="68"/>
      <c r="AD25" s="68"/>
      <c r="AE25" s="231"/>
      <c r="AF25" s="218"/>
      <c r="AG25" s="68"/>
      <c r="AH25" s="68"/>
      <c r="AI25" s="68"/>
      <c r="AJ25" s="68"/>
      <c r="AK25" s="231"/>
      <c r="AM25" s="68"/>
      <c r="AN25" s="68"/>
      <c r="AO25" s="68"/>
      <c r="AP25" s="68"/>
      <c r="AQ25" s="231"/>
    </row>
    <row r="26" spans="1:43" s="104" customFormat="1" ht="22.5" customHeight="1">
      <c r="A26" s="171" t="s">
        <v>20</v>
      </c>
      <c r="B26" s="124"/>
      <c r="C26" s="54">
        <v>40938.946</v>
      </c>
      <c r="D26" s="90">
        <v>41167.9461</v>
      </c>
      <c r="E26" s="263">
        <v>41215.946</v>
      </c>
      <c r="F26" s="54">
        <v>41648.9433</v>
      </c>
      <c r="G26" s="263">
        <v>41648.9433</v>
      </c>
      <c r="H26" s="218"/>
      <c r="I26" s="54">
        <v>9544</v>
      </c>
      <c r="J26" s="54">
        <v>9499</v>
      </c>
      <c r="K26" s="269">
        <v>9516</v>
      </c>
      <c r="L26" s="54">
        <v>9683</v>
      </c>
      <c r="M26" s="54">
        <v>9683</v>
      </c>
      <c r="N26" s="57"/>
      <c r="O26" s="54">
        <v>11443</v>
      </c>
      <c r="P26" s="54">
        <v>11502</v>
      </c>
      <c r="Q26" s="269">
        <v>11417</v>
      </c>
      <c r="R26" s="54">
        <v>11524</v>
      </c>
      <c r="S26" s="269">
        <v>11524</v>
      </c>
      <c r="T26" s="218"/>
      <c r="U26" s="54">
        <v>10196.946</v>
      </c>
      <c r="V26" s="54">
        <v>10266.9461</v>
      </c>
      <c r="W26" s="54">
        <v>10331.946</v>
      </c>
      <c r="X26" s="54">
        <v>10445.9433</v>
      </c>
      <c r="Y26" s="54">
        <v>10445.9433</v>
      </c>
      <c r="Z26" s="218"/>
      <c r="AA26" s="54">
        <v>4232</v>
      </c>
      <c r="AB26" s="54">
        <v>4260</v>
      </c>
      <c r="AC26" s="54">
        <v>4244</v>
      </c>
      <c r="AD26" s="54">
        <v>4205</v>
      </c>
      <c r="AE26" s="54">
        <v>4205</v>
      </c>
      <c r="AF26" s="218"/>
      <c r="AG26" s="54">
        <v>4863</v>
      </c>
      <c r="AH26" s="245">
        <v>4978</v>
      </c>
      <c r="AI26" s="245">
        <v>5036</v>
      </c>
      <c r="AJ26" s="245">
        <v>5117</v>
      </c>
      <c r="AK26" s="245">
        <v>5117</v>
      </c>
      <c r="AL26" s="108"/>
      <c r="AM26" s="54">
        <v>9095</v>
      </c>
      <c r="AN26" s="245">
        <v>9238</v>
      </c>
      <c r="AO26" s="245">
        <v>9280</v>
      </c>
      <c r="AP26" s="245">
        <v>9322</v>
      </c>
      <c r="AQ26" s="245">
        <v>9322</v>
      </c>
    </row>
    <row r="27" spans="2:43" s="104" customFormat="1" ht="9" customHeight="1">
      <c r="B27" s="124"/>
      <c r="C27" s="56"/>
      <c r="D27" s="56"/>
      <c r="E27" s="56"/>
      <c r="F27" s="56"/>
      <c r="G27" s="57"/>
      <c r="H27" s="218"/>
      <c r="I27" s="56"/>
      <c r="J27" s="56"/>
      <c r="K27" s="56"/>
      <c r="L27" s="56"/>
      <c r="M27" s="57"/>
      <c r="N27" s="57"/>
      <c r="P27" s="57"/>
      <c r="Q27" s="57"/>
      <c r="S27" s="57"/>
      <c r="T27" s="218"/>
      <c r="U27" s="56"/>
      <c r="V27" s="56"/>
      <c r="W27" s="56"/>
      <c r="X27" s="56"/>
      <c r="Y27" s="57"/>
      <c r="Z27" s="218"/>
      <c r="AA27" s="56"/>
      <c r="AB27" s="56"/>
      <c r="AC27" s="56"/>
      <c r="AD27" s="56"/>
      <c r="AE27" s="57"/>
      <c r="AF27" s="218"/>
      <c r="AG27" s="56"/>
      <c r="AH27" s="56"/>
      <c r="AI27" s="56"/>
      <c r="AJ27" s="56"/>
      <c r="AK27" s="57"/>
      <c r="AL27" s="108"/>
      <c r="AM27" s="56"/>
      <c r="AN27" s="56"/>
      <c r="AO27" s="56"/>
      <c r="AP27" s="56"/>
      <c r="AQ27" s="57"/>
    </row>
    <row r="28" spans="1:43" s="165" customFormat="1" ht="22.5" customHeight="1">
      <c r="A28" s="179" t="s">
        <v>58</v>
      </c>
      <c r="B28" s="152"/>
      <c r="C28" s="43">
        <v>-1.68442988782915</v>
      </c>
      <c r="D28" s="43">
        <v>-1.88412545749495</v>
      </c>
      <c r="E28" s="43">
        <v>-0.9315698763503999</v>
      </c>
      <c r="F28" s="43">
        <v>-3.2534291082045597</v>
      </c>
      <c r="G28" s="254">
        <f>C28+D28+E28+F28</f>
        <v>-7.7535543298790595</v>
      </c>
      <c r="H28" s="235"/>
      <c r="I28" s="233"/>
      <c r="J28" s="233"/>
      <c r="K28" s="233"/>
      <c r="L28" s="233"/>
      <c r="M28" s="234"/>
      <c r="N28" s="311"/>
      <c r="O28" s="249"/>
      <c r="P28" s="249"/>
      <c r="Q28" s="249"/>
      <c r="R28" s="249"/>
      <c r="S28" s="234"/>
      <c r="T28" s="235"/>
      <c r="U28" s="233"/>
      <c r="V28" s="233"/>
      <c r="W28" s="233"/>
      <c r="X28" s="233"/>
      <c r="Y28" s="234"/>
      <c r="Z28" s="235"/>
      <c r="AA28" s="233"/>
      <c r="AB28" s="233"/>
      <c r="AC28" s="233"/>
      <c r="AD28" s="233"/>
      <c r="AE28" s="234"/>
      <c r="AF28" s="235"/>
      <c r="AG28" s="233"/>
      <c r="AH28" s="233"/>
      <c r="AI28" s="233"/>
      <c r="AJ28" s="233"/>
      <c r="AK28" s="234"/>
      <c r="AM28" s="233"/>
      <c r="AN28" s="233"/>
      <c r="AO28" s="233"/>
      <c r="AP28" s="233"/>
      <c r="AQ28" s="234"/>
    </row>
    <row r="29" spans="1:43" s="5" customFormat="1" ht="9" customHeight="1">
      <c r="A29" s="194"/>
      <c r="B29" s="154"/>
      <c r="C29" s="237"/>
      <c r="D29" s="237"/>
      <c r="E29" s="238"/>
      <c r="F29" s="238"/>
      <c r="G29" s="238"/>
      <c r="H29" s="294"/>
      <c r="I29" s="237"/>
      <c r="J29" s="237"/>
      <c r="K29" s="237"/>
      <c r="L29" s="238"/>
      <c r="M29" s="238"/>
      <c r="N29" s="250"/>
      <c r="O29" s="108"/>
      <c r="P29" s="250"/>
      <c r="Q29" s="250"/>
      <c r="R29" s="28"/>
      <c r="S29" s="238"/>
      <c r="T29" s="294"/>
      <c r="U29" s="237"/>
      <c r="V29" s="237"/>
      <c r="W29" s="237"/>
      <c r="X29" s="238"/>
      <c r="Y29" s="238"/>
      <c r="Z29" s="294"/>
      <c r="AA29" s="237"/>
      <c r="AB29" s="237"/>
      <c r="AC29" s="237"/>
      <c r="AD29" s="238"/>
      <c r="AE29" s="238"/>
      <c r="AF29" s="294"/>
      <c r="AG29" s="237"/>
      <c r="AH29" s="237"/>
      <c r="AI29" s="237"/>
      <c r="AJ29" s="237"/>
      <c r="AK29" s="238"/>
      <c r="AM29" s="237"/>
      <c r="AN29" s="237"/>
      <c r="AO29" s="237"/>
      <c r="AP29" s="237"/>
      <c r="AQ29" s="238"/>
    </row>
    <row r="30" spans="1:43" s="5" customFormat="1" ht="22.5" customHeight="1">
      <c r="A30" s="167" t="s">
        <v>48</v>
      </c>
      <c r="B30" s="46"/>
      <c r="C30" s="43">
        <v>8245.609181810789</v>
      </c>
      <c r="D30" s="43">
        <v>8253.47504844849</v>
      </c>
      <c r="E30" s="43">
        <v>8456.885445055761</v>
      </c>
      <c r="F30" s="43">
        <v>8040.17963395636</v>
      </c>
      <c r="G30" s="43">
        <v>8040.17963395636</v>
      </c>
      <c r="H30" s="294"/>
      <c r="I30" s="43">
        <v>2320.4388500825503</v>
      </c>
      <c r="J30" s="43">
        <v>2441.24611494509</v>
      </c>
      <c r="K30" s="262">
        <v>2498.9898320114</v>
      </c>
      <c r="L30" s="43">
        <v>2338.45466432827</v>
      </c>
      <c r="M30" s="43">
        <v>2338.45466432827</v>
      </c>
      <c r="N30" s="219"/>
      <c r="O30" s="43">
        <v>3041.1409576542296</v>
      </c>
      <c r="P30" s="43">
        <v>2989.8330999418</v>
      </c>
      <c r="Q30" s="262">
        <v>3061.9724099107398</v>
      </c>
      <c r="R30" s="43">
        <v>2983.85369206867</v>
      </c>
      <c r="S30" s="43">
        <v>2983.85369206867</v>
      </c>
      <c r="T30" s="294"/>
      <c r="U30" s="43">
        <v>1598.86610027227</v>
      </c>
      <c r="V30" s="43">
        <v>1607.48952280857</v>
      </c>
      <c r="W30" s="43">
        <v>1621.5243140449</v>
      </c>
      <c r="X30" s="43">
        <v>1444.41646180722</v>
      </c>
      <c r="Y30" s="43">
        <v>1444.41646180722</v>
      </c>
      <c r="Z30" s="294"/>
      <c r="AA30" s="43">
        <v>689.636211916486</v>
      </c>
      <c r="AB30" s="43">
        <v>702.914323626152</v>
      </c>
      <c r="AC30" s="43">
        <v>703.2342549579221</v>
      </c>
      <c r="AD30" s="43">
        <v>704.313987020199</v>
      </c>
      <c r="AE30" s="43">
        <v>704.313987020199</v>
      </c>
      <c r="AF30" s="294"/>
      <c r="AG30" s="43">
        <v>581.939071847747</v>
      </c>
      <c r="AH30" s="228">
        <v>600.26875111647</v>
      </c>
      <c r="AI30" s="228">
        <v>592.654425283966</v>
      </c>
      <c r="AJ30" s="295">
        <v>576.953222089867</v>
      </c>
      <c r="AK30" s="228">
        <v>576.953222089867</v>
      </c>
      <c r="AL30" s="310"/>
      <c r="AM30" s="43">
        <v>1271.57546651438</v>
      </c>
      <c r="AN30" s="228">
        <v>1303.17551682093</v>
      </c>
      <c r="AO30" s="228">
        <v>1295.87039886299</v>
      </c>
      <c r="AP30" s="228">
        <v>1281.25100234098</v>
      </c>
      <c r="AQ30" s="228">
        <v>1281.25100234098</v>
      </c>
    </row>
    <row r="31" spans="1:43" s="5" customFormat="1" ht="22.5" customHeight="1">
      <c r="A31" s="167" t="s">
        <v>49</v>
      </c>
      <c r="B31" s="46"/>
      <c r="C31" s="233"/>
      <c r="D31" s="233"/>
      <c r="E31" s="233"/>
      <c r="F31" s="233"/>
      <c r="G31" s="313" t="s">
        <v>111</v>
      </c>
      <c r="H31" s="239"/>
      <c r="I31" s="233"/>
      <c r="J31" s="233"/>
      <c r="K31" s="233"/>
      <c r="L31" s="233"/>
      <c r="M31" s="313" t="s">
        <v>112</v>
      </c>
      <c r="N31" s="311"/>
      <c r="O31" s="249"/>
      <c r="P31" s="249"/>
      <c r="Q31" s="249"/>
      <c r="R31" s="249"/>
      <c r="S31" s="313" t="s">
        <v>113</v>
      </c>
      <c r="T31" s="239"/>
      <c r="U31" s="233"/>
      <c r="V31" s="233"/>
      <c r="W31" s="233"/>
      <c r="X31" s="233"/>
      <c r="Y31" s="313" t="s">
        <v>114</v>
      </c>
      <c r="Z31" s="239"/>
      <c r="AA31" s="233"/>
      <c r="AB31" s="233"/>
      <c r="AC31" s="233"/>
      <c r="AD31" s="233"/>
      <c r="AE31" s="313" t="s">
        <v>115</v>
      </c>
      <c r="AF31" s="239"/>
      <c r="AG31" s="233"/>
      <c r="AH31" s="233"/>
      <c r="AI31" s="233"/>
      <c r="AJ31" s="233"/>
      <c r="AK31" s="313" t="s">
        <v>116</v>
      </c>
      <c r="AM31" s="233"/>
      <c r="AN31" s="233"/>
      <c r="AO31" s="233"/>
      <c r="AP31" s="233"/>
      <c r="AQ31" s="313"/>
    </row>
    <row r="32" spans="3:37" ht="15">
      <c r="C32" s="62"/>
      <c r="D32" s="62"/>
      <c r="E32" s="62"/>
      <c r="F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U32" s="62"/>
      <c r="V32" s="62"/>
      <c r="W32" s="62"/>
      <c r="X32" s="62"/>
      <c r="Y32" s="62"/>
      <c r="AA32" s="62"/>
      <c r="AB32" s="62"/>
      <c r="AC32" s="62"/>
      <c r="AD32" s="62"/>
      <c r="AE32" s="62"/>
      <c r="AG32" s="62"/>
      <c r="AH32" s="62"/>
      <c r="AI32" s="62"/>
      <c r="AJ32" s="62"/>
      <c r="AK32" s="62"/>
    </row>
    <row r="33" spans="3:37" ht="15">
      <c r="C33" s="62"/>
      <c r="D33" s="62"/>
      <c r="E33" s="62"/>
      <c r="F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U33" s="62"/>
      <c r="V33" s="62"/>
      <c r="W33" s="62"/>
      <c r="X33" s="62"/>
      <c r="Y33" s="62"/>
      <c r="AA33" s="62"/>
      <c r="AB33" s="62"/>
      <c r="AC33" s="62"/>
      <c r="AD33" s="253"/>
      <c r="AE33" s="253"/>
      <c r="AG33" s="62"/>
      <c r="AH33" s="62"/>
      <c r="AI33" s="62"/>
      <c r="AJ33" s="62"/>
      <c r="AK33" s="253"/>
    </row>
    <row r="34" spans="3:37" ht="15">
      <c r="C34" s="62"/>
      <c r="D34" s="62"/>
      <c r="E34" s="253"/>
      <c r="F34" s="62"/>
      <c r="I34" s="62"/>
      <c r="J34" s="62"/>
      <c r="K34" s="62"/>
      <c r="L34" s="253"/>
      <c r="M34" s="62"/>
      <c r="N34" s="62"/>
      <c r="O34" s="62"/>
      <c r="P34" s="62"/>
      <c r="Q34" s="62"/>
      <c r="R34" s="62"/>
      <c r="S34" s="62"/>
      <c r="U34" s="62"/>
      <c r="V34" s="62"/>
      <c r="W34" s="62"/>
      <c r="X34" s="253"/>
      <c r="Y34" s="253"/>
      <c r="AA34" s="62"/>
      <c r="AB34" s="62"/>
      <c r="AC34" s="62"/>
      <c r="AD34" s="62"/>
      <c r="AE34" s="253"/>
      <c r="AG34" s="62"/>
      <c r="AH34" s="62"/>
      <c r="AI34" s="62"/>
      <c r="AJ34" s="62"/>
      <c r="AK34" s="253"/>
    </row>
    <row r="35" spans="3:37" ht="15">
      <c r="C35" s="62"/>
      <c r="D35" s="62"/>
      <c r="E35" s="62"/>
      <c r="F35" s="62"/>
      <c r="I35" s="62"/>
      <c r="J35" s="62"/>
      <c r="K35" s="62"/>
      <c r="L35" s="253"/>
      <c r="M35" s="62"/>
      <c r="N35" s="62"/>
      <c r="O35" s="62"/>
      <c r="P35" s="62"/>
      <c r="Q35" s="62"/>
      <c r="R35" s="62"/>
      <c r="S35" s="62"/>
      <c r="U35" s="62"/>
      <c r="V35" s="62"/>
      <c r="W35" s="62"/>
      <c r="X35" s="62"/>
      <c r="Y35" s="253"/>
      <c r="AA35" s="62"/>
      <c r="AB35" s="62"/>
      <c r="AC35" s="62"/>
      <c r="AD35" s="62"/>
      <c r="AE35" s="253"/>
      <c r="AG35" s="62"/>
      <c r="AH35" s="62"/>
      <c r="AI35" s="62"/>
      <c r="AJ35" s="62"/>
      <c r="AK35" s="253"/>
    </row>
    <row r="36" spans="3:37" ht="15">
      <c r="C36" s="62"/>
      <c r="D36" s="62"/>
      <c r="E36" s="62"/>
      <c r="F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U36" s="62"/>
      <c r="V36" s="62"/>
      <c r="W36" s="62"/>
      <c r="X36" s="62"/>
      <c r="Y36" s="253"/>
      <c r="AA36" s="62"/>
      <c r="AB36" s="62"/>
      <c r="AC36" s="62"/>
      <c r="AD36" s="62"/>
      <c r="AE36" s="62"/>
      <c r="AG36" s="62"/>
      <c r="AH36" s="62"/>
      <c r="AI36" s="62"/>
      <c r="AJ36" s="62"/>
      <c r="AK36" s="62"/>
    </row>
    <row r="37" spans="3:37" ht="15">
      <c r="C37" s="62"/>
      <c r="D37" s="62"/>
      <c r="E37" s="62"/>
      <c r="F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U37" s="62"/>
      <c r="V37" s="62"/>
      <c r="W37" s="62"/>
      <c r="X37" s="62"/>
      <c r="Y37" s="62"/>
      <c r="AA37" s="62"/>
      <c r="AB37" s="62"/>
      <c r="AC37" s="62"/>
      <c r="AD37" s="62"/>
      <c r="AE37" s="62"/>
      <c r="AG37" s="62"/>
      <c r="AH37" s="62"/>
      <c r="AI37" s="62"/>
      <c r="AJ37" s="62"/>
      <c r="AK37" s="62"/>
    </row>
    <row r="38" spans="3:37" ht="15">
      <c r="C38" s="62"/>
      <c r="D38" s="62"/>
      <c r="E38" s="62"/>
      <c r="F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  <c r="AG38" s="62"/>
      <c r="AH38" s="62"/>
      <c r="AI38" s="62"/>
      <c r="AJ38" s="62"/>
      <c r="AK38" s="62"/>
    </row>
    <row r="39" spans="3:37" ht="15">
      <c r="C39" s="62"/>
      <c r="D39" s="62"/>
      <c r="E39" s="62"/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  <c r="AG39" s="62"/>
      <c r="AH39" s="62"/>
      <c r="AI39" s="62"/>
      <c r="AJ39" s="62"/>
      <c r="AK39" s="62"/>
    </row>
    <row r="40" spans="3:37" ht="15">
      <c r="C40" s="62"/>
      <c r="D40" s="62"/>
      <c r="E40" s="62"/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  <c r="AG40" s="62"/>
      <c r="AH40" s="62"/>
      <c r="AI40" s="62"/>
      <c r="AJ40" s="62"/>
      <c r="AK40" s="62"/>
    </row>
    <row r="41" spans="3:37" ht="15">
      <c r="C41" s="62"/>
      <c r="D41" s="62"/>
      <c r="E41" s="62"/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  <c r="AG41" s="62"/>
      <c r="AH41" s="62"/>
      <c r="AI41" s="62"/>
      <c r="AJ41" s="62"/>
      <c r="AK41" s="62"/>
    </row>
    <row r="42" spans="3:37" ht="15">
      <c r="C42" s="62"/>
      <c r="D42" s="62"/>
      <c r="E42" s="62"/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  <c r="AG42" s="62"/>
      <c r="AH42" s="62"/>
      <c r="AI42" s="62"/>
      <c r="AJ42" s="62"/>
      <c r="AK42" s="62"/>
    </row>
    <row r="43" spans="3:37" ht="15">
      <c r="C43" s="62"/>
      <c r="D43" s="62"/>
      <c r="E43" s="62"/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  <c r="AG43" s="62"/>
      <c r="AH43" s="62"/>
      <c r="AI43" s="62"/>
      <c r="AJ43" s="62"/>
      <c r="AK43" s="62"/>
    </row>
    <row r="44" spans="3:37" ht="15">
      <c r="C44" s="62"/>
      <c r="D44" s="62"/>
      <c r="E44" s="62"/>
      <c r="F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  <c r="AG44" s="62"/>
      <c r="AH44" s="62"/>
      <c r="AI44" s="62"/>
      <c r="AJ44" s="62"/>
      <c r="AK44" s="62"/>
    </row>
    <row r="45" spans="3:37" ht="15">
      <c r="C45" s="62"/>
      <c r="D45" s="62"/>
      <c r="E45" s="62"/>
      <c r="F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  <c r="AG45" s="62"/>
      <c r="AH45" s="62"/>
      <c r="AI45" s="62"/>
      <c r="AJ45" s="62"/>
      <c r="AK45" s="62"/>
    </row>
    <row r="46" spans="3:37" ht="15">
      <c r="C46" s="62"/>
      <c r="E46" s="62"/>
      <c r="F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  <c r="AG46" s="62"/>
      <c r="AH46" s="62"/>
      <c r="AI46" s="62"/>
      <c r="AJ46" s="62"/>
      <c r="AK46" s="62"/>
    </row>
  </sheetData>
  <sheetProtection/>
  <mergeCells count="6">
    <mergeCell ref="A2:E2"/>
    <mergeCell ref="I6:M6"/>
    <mergeCell ref="O6:S6"/>
    <mergeCell ref="I7:L7"/>
    <mergeCell ref="O7:R7"/>
    <mergeCell ref="AM6:AQ6"/>
  </mergeCells>
  <printOptions verticalCentered="1"/>
  <pageMargins left="0.31496062992125984" right="0.31496062992125984" top="0.4" bottom="0.5905511811023623" header="0.35433070866141736" footer="0.3937007874015748"/>
  <pageSetup horizontalDpi="600" verticalDpi="600" orientation="landscape" paperSize="9" scale="68" r:id="rId2"/>
  <headerFooter alignWithMargins="0">
    <oddFooter>&amp;L&amp;"Helv,Standard"&amp;8Investor Relations&amp;R&amp;"Helv,Standard"&amp;8 FY 2011/12</oddFooter>
  </headerFooter>
  <colBreaks count="1" manualBreakCount="1">
    <brk id="20" max="31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46"/>
  <sheetViews>
    <sheetView zoomScale="80" zoomScaleNormal="80" workbookViewId="0" topLeftCell="A4">
      <selection activeCell="A17" sqref="A17:IV17"/>
    </sheetView>
  </sheetViews>
  <sheetFormatPr defaultColWidth="9.140625" defaultRowHeight="12.75" outlineLevelCol="1"/>
  <cols>
    <col min="1" max="1" width="42.8515625" style="7" customWidth="1"/>
    <col min="2" max="2" width="2.57421875" style="7" customWidth="1"/>
    <col min="3" max="7" width="10.7109375" style="0" customWidth="1"/>
    <col min="8" max="8" width="1.421875" style="7" customWidth="1"/>
    <col min="9" max="13" width="10.7109375" style="0" customWidth="1"/>
    <col min="14" max="14" width="1.1484375" style="0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1.421875" style="7" customWidth="1"/>
    <col min="33" max="33" width="7.421875" style="0" customWidth="1"/>
    <col min="34" max="34" width="10.28125" style="0" customWidth="1"/>
    <col min="35" max="35" width="12.00390625" style="0" customWidth="1"/>
    <col min="36" max="39" width="9.140625" style="0" customWidth="1"/>
    <col min="40" max="42" width="9.140625" style="0" customWidth="1" outlineLevel="1"/>
    <col min="43" max="43" width="9.140625" style="0" customWidth="1"/>
    <col min="44" max="74" width="9.140625" style="0" customWidth="1" outlineLevel="1"/>
  </cols>
  <sheetData>
    <row r="1" spans="1:36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M1" s="283"/>
      <c r="T1" s="7"/>
      <c r="V1" s="2"/>
      <c r="Z1" s="7"/>
      <c r="AB1" s="2"/>
      <c r="AF1" s="7"/>
      <c r="AH1"/>
      <c r="AI1"/>
      <c r="AJ1"/>
    </row>
    <row r="2" spans="1:36" s="5" customFormat="1" ht="22.5" customHeight="1">
      <c r="A2" s="376" t="s">
        <v>96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 s="7"/>
      <c r="AG2"/>
      <c r="AH2"/>
      <c r="AI2"/>
      <c r="AJ2"/>
    </row>
    <row r="3" spans="1:36" s="5" customFormat="1" ht="22.5" customHeight="1">
      <c r="A3" s="299" t="s">
        <v>97</v>
      </c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 s="7"/>
      <c r="AG3"/>
      <c r="AH3"/>
      <c r="AI3"/>
      <c r="AJ3"/>
    </row>
    <row r="4" spans="1:31" s="114" customFormat="1" ht="22.5" customHeight="1">
      <c r="A4" s="170" t="s">
        <v>72</v>
      </c>
      <c r="B4" s="112"/>
      <c r="C4" s="316" t="s">
        <v>120</v>
      </c>
      <c r="D4" s="316" t="s">
        <v>121</v>
      </c>
      <c r="E4" s="316" t="s">
        <v>122</v>
      </c>
      <c r="F4" s="316" t="s">
        <v>123</v>
      </c>
      <c r="G4" s="316" t="s">
        <v>124</v>
      </c>
      <c r="I4" s="316" t="s">
        <v>120</v>
      </c>
      <c r="J4" s="316" t="s">
        <v>121</v>
      </c>
      <c r="K4" s="316" t="s">
        <v>122</v>
      </c>
      <c r="L4" s="316" t="s">
        <v>123</v>
      </c>
      <c r="M4" s="316" t="s">
        <v>124</v>
      </c>
      <c r="N4" s="198"/>
      <c r="O4" s="316" t="s">
        <v>120</v>
      </c>
      <c r="P4" s="316" t="s">
        <v>121</v>
      </c>
      <c r="Q4" s="316" t="s">
        <v>122</v>
      </c>
      <c r="R4" s="316" t="s">
        <v>123</v>
      </c>
      <c r="S4" s="316" t="s">
        <v>124</v>
      </c>
      <c r="U4" s="316" t="s">
        <v>120</v>
      </c>
      <c r="V4" s="316" t="s">
        <v>121</v>
      </c>
      <c r="W4" s="316" t="s">
        <v>122</v>
      </c>
      <c r="X4" s="316" t="s">
        <v>123</v>
      </c>
      <c r="Y4" s="316" t="s">
        <v>124</v>
      </c>
      <c r="AA4" s="316" t="s">
        <v>120</v>
      </c>
      <c r="AB4" s="316" t="s">
        <v>121</v>
      </c>
      <c r="AC4" s="316" t="s">
        <v>122</v>
      </c>
      <c r="AD4" s="316" t="s">
        <v>123</v>
      </c>
      <c r="AE4" s="316" t="s">
        <v>124</v>
      </c>
    </row>
    <row r="5" spans="1:31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N5" s="199"/>
      <c r="O5" s="199"/>
      <c r="P5" s="199"/>
      <c r="Q5" s="199"/>
      <c r="R5" s="199"/>
      <c r="S5" s="199"/>
      <c r="U5" s="118"/>
      <c r="V5" s="118"/>
      <c r="W5" s="118"/>
      <c r="X5" s="118"/>
      <c r="Y5" s="118"/>
      <c r="AA5" s="118"/>
      <c r="AB5" s="118"/>
      <c r="AC5" s="118"/>
      <c r="AD5" s="118"/>
      <c r="AE5" s="118"/>
    </row>
    <row r="6" spans="1:36" s="116" customFormat="1" ht="39.75" customHeight="1">
      <c r="A6" s="166"/>
      <c r="B6" s="119"/>
      <c r="C6" s="196" t="s">
        <v>54</v>
      </c>
      <c r="D6" s="196"/>
      <c r="E6" s="196"/>
      <c r="F6" s="196"/>
      <c r="G6" s="196"/>
      <c r="H6" s="120"/>
      <c r="I6" s="377" t="s">
        <v>117</v>
      </c>
      <c r="J6" s="378"/>
      <c r="K6" s="378"/>
      <c r="L6" s="378"/>
      <c r="M6" s="379"/>
      <c r="N6" s="202"/>
      <c r="O6" s="377" t="s">
        <v>118</v>
      </c>
      <c r="P6" s="378"/>
      <c r="Q6" s="378"/>
      <c r="R6" s="378"/>
      <c r="S6" s="379"/>
      <c r="T6" s="120"/>
      <c r="U6" s="377" t="s">
        <v>119</v>
      </c>
      <c r="V6" s="378"/>
      <c r="W6" s="378"/>
      <c r="X6" s="378"/>
      <c r="Y6" s="379"/>
      <c r="Z6" s="120"/>
      <c r="AA6" s="383" t="s">
        <v>125</v>
      </c>
      <c r="AB6" s="378"/>
      <c r="AC6" s="378"/>
      <c r="AD6" s="378"/>
      <c r="AE6" s="379"/>
      <c r="AF6" s="120"/>
      <c r="AG6" s="121"/>
      <c r="AH6" s="121"/>
      <c r="AI6" s="121"/>
      <c r="AJ6" s="121"/>
    </row>
    <row r="7" spans="1:32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380" t="s">
        <v>5</v>
      </c>
      <c r="J7" s="381"/>
      <c r="K7" s="381"/>
      <c r="L7" s="382"/>
      <c r="M7" s="200" t="s">
        <v>6</v>
      </c>
      <c r="N7" s="201"/>
      <c r="O7" s="380" t="s">
        <v>5</v>
      </c>
      <c r="P7" s="381"/>
      <c r="Q7" s="381"/>
      <c r="R7" s="382"/>
      <c r="S7" s="203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  <c r="AF7" s="104"/>
    </row>
    <row r="8" spans="1:32" s="109" customFormat="1" ht="22.5" customHeight="1">
      <c r="A8" s="171" t="s">
        <v>21</v>
      </c>
      <c r="B8" s="131"/>
      <c r="C8" s="20">
        <v>3050.60159366874</v>
      </c>
      <c r="D8" s="43">
        <v>2882.21716741421</v>
      </c>
      <c r="E8" s="43">
        <v>2719.733786321549</v>
      </c>
      <c r="F8" s="43">
        <v>2871.848524002602</v>
      </c>
      <c r="G8" s="210">
        <f aca="true" t="shared" si="0" ref="G8:G15">C8+D8+E8+F8</f>
        <v>11524.401071407101</v>
      </c>
      <c r="H8" s="218"/>
      <c r="I8" s="20">
        <v>999.8485643137269</v>
      </c>
      <c r="J8" s="20">
        <v>979.7544720033131</v>
      </c>
      <c r="K8" s="257">
        <v>926.3618719614899</v>
      </c>
      <c r="L8" s="20">
        <v>1015.7589749061799</v>
      </c>
      <c r="M8" s="270">
        <f aca="true" t="shared" si="1" ref="M8:M15">I8+J8+K8+L8</f>
        <v>3921.72388318471</v>
      </c>
      <c r="N8" s="219"/>
      <c r="O8" s="20">
        <v>735.665898918208</v>
      </c>
      <c r="P8" s="20">
        <v>686.429986785152</v>
      </c>
      <c r="Q8" s="257">
        <v>642.6634005886002</v>
      </c>
      <c r="R8" s="20">
        <v>683.67968006503</v>
      </c>
      <c r="S8" s="210">
        <f aca="true" t="shared" si="2" ref="S8:S15">O8+P8+Q8+R8</f>
        <v>2748.43896635699</v>
      </c>
      <c r="T8" s="218"/>
      <c r="U8" s="20">
        <v>805.565045276281</v>
      </c>
      <c r="V8" s="20">
        <v>740.3803653961389</v>
      </c>
      <c r="W8" s="257">
        <v>693.2645239862896</v>
      </c>
      <c r="X8" s="20">
        <v>674.3484109447904</v>
      </c>
      <c r="Y8" s="210">
        <f aca="true" t="shared" si="3" ref="Y8:Y15">U8+V8+W8+X8</f>
        <v>2913.5583456035</v>
      </c>
      <c r="Z8" s="218"/>
      <c r="AA8" s="20">
        <v>611.1108133222281</v>
      </c>
      <c r="AB8" s="20">
        <v>567.015924688722</v>
      </c>
      <c r="AC8" s="257">
        <v>548.2020895599601</v>
      </c>
      <c r="AD8" s="20">
        <v>583.9184906990099</v>
      </c>
      <c r="AE8" s="210">
        <f aca="true" t="shared" si="4" ref="AE8:AE15">AA8+AB8+AC8+AD8</f>
        <v>2310.24731826992</v>
      </c>
      <c r="AF8" s="218"/>
    </row>
    <row r="9" spans="1:32" s="108" customFormat="1" ht="22.5" customHeight="1">
      <c r="A9" s="172" t="s">
        <v>7</v>
      </c>
      <c r="B9" s="124"/>
      <c r="C9" s="20">
        <v>-2433.24821578337</v>
      </c>
      <c r="D9" s="43">
        <v>-2299.7312772040805</v>
      </c>
      <c r="E9" s="43">
        <v>-2178.130682409869</v>
      </c>
      <c r="F9" s="43">
        <v>-2309.907860687199</v>
      </c>
      <c r="G9" s="210">
        <f t="shared" si="0"/>
        <v>-9221.018036084519</v>
      </c>
      <c r="H9" s="218"/>
      <c r="I9" s="20">
        <v>-873.880634209969</v>
      </c>
      <c r="J9" s="20">
        <v>-830.5005288106411</v>
      </c>
      <c r="K9" s="257">
        <v>-818.84115839883</v>
      </c>
      <c r="L9" s="20">
        <v>-885.1506471252501</v>
      </c>
      <c r="M9" s="270">
        <f t="shared" si="1"/>
        <v>-3408.37296854469</v>
      </c>
      <c r="N9" s="219"/>
      <c r="O9" s="20">
        <v>-556.532224946317</v>
      </c>
      <c r="P9" s="20">
        <v>-524.9469898716932</v>
      </c>
      <c r="Q9" s="257">
        <v>-496.71333511167995</v>
      </c>
      <c r="R9" s="20">
        <v>-530.1264034462399</v>
      </c>
      <c r="S9" s="210">
        <f t="shared" si="2"/>
        <v>-2108.31895337593</v>
      </c>
      <c r="T9" s="218"/>
      <c r="U9" s="20">
        <v>-605.987926751887</v>
      </c>
      <c r="V9" s="20">
        <v>-553.3713868270029</v>
      </c>
      <c r="W9" s="257">
        <v>-518.62698800313</v>
      </c>
      <c r="X9" s="20">
        <v>-486.85020192834986</v>
      </c>
      <c r="Y9" s="210">
        <f t="shared" si="3"/>
        <v>-2164.8365035103698</v>
      </c>
      <c r="Z9" s="218"/>
      <c r="AA9" s="20">
        <v>-498.87393028295304</v>
      </c>
      <c r="AB9" s="20">
        <v>-470.8251656862039</v>
      </c>
      <c r="AC9" s="257">
        <v>-453.217111660483</v>
      </c>
      <c r="AD9" s="20">
        <v>-483.46060360518004</v>
      </c>
      <c r="AE9" s="210">
        <f t="shared" si="4"/>
        <v>-1906.37681123482</v>
      </c>
      <c r="AF9" s="218"/>
    </row>
    <row r="10" spans="1:32" s="109" customFormat="1" ht="22.5" customHeight="1">
      <c r="A10" s="173" t="s">
        <v>22</v>
      </c>
      <c r="B10" s="131"/>
      <c r="C10" s="43">
        <v>617.353377885378</v>
      </c>
      <c r="D10" s="43">
        <v>582.4858902101321</v>
      </c>
      <c r="E10" s="43">
        <v>541.6031039116499</v>
      </c>
      <c r="F10" s="43">
        <v>561.9406633154899</v>
      </c>
      <c r="G10" s="210">
        <f t="shared" si="0"/>
        <v>2303.38303532265</v>
      </c>
      <c r="H10" s="218"/>
      <c r="I10" s="43">
        <v>125.96793010375801</v>
      </c>
      <c r="J10" s="43">
        <v>149.253943192671</v>
      </c>
      <c r="K10" s="257">
        <v>107.52071356266202</v>
      </c>
      <c r="L10" s="20">
        <v>130.60832778093402</v>
      </c>
      <c r="M10" s="270">
        <f t="shared" si="1"/>
        <v>513.350914640025</v>
      </c>
      <c r="N10" s="219"/>
      <c r="O10" s="43">
        <v>179.133673971891</v>
      </c>
      <c r="P10" s="43">
        <v>161.482996913452</v>
      </c>
      <c r="Q10" s="257">
        <v>145.95006547692898</v>
      </c>
      <c r="R10" s="20">
        <v>153.55327661879005</v>
      </c>
      <c r="S10" s="210">
        <f t="shared" si="2"/>
        <v>640.120012981062</v>
      </c>
      <c r="T10" s="218"/>
      <c r="U10" s="43">
        <v>199.577118524394</v>
      </c>
      <c r="V10" s="43">
        <v>187.008978569131</v>
      </c>
      <c r="W10" s="257">
        <v>174.6375359831581</v>
      </c>
      <c r="X10" s="20">
        <v>187.49820901644387</v>
      </c>
      <c r="Y10" s="210">
        <f t="shared" si="3"/>
        <v>748.721842093127</v>
      </c>
      <c r="Z10" s="218"/>
      <c r="AA10" s="43">
        <v>112.236883039274</v>
      </c>
      <c r="AB10" s="43">
        <v>96.19075900252102</v>
      </c>
      <c r="AC10" s="257">
        <v>94.98497789947396</v>
      </c>
      <c r="AD10" s="288">
        <v>100.45788709383402</v>
      </c>
      <c r="AE10" s="210">
        <f t="shared" si="4"/>
        <v>403.870507035103</v>
      </c>
      <c r="AF10" s="218"/>
    </row>
    <row r="11" spans="1:32" s="108" customFormat="1" ht="22.5" customHeight="1">
      <c r="A11" s="174" t="s">
        <v>8</v>
      </c>
      <c r="B11" s="124"/>
      <c r="C11" s="30">
        <v>83.6264253715574</v>
      </c>
      <c r="D11" s="43">
        <v>60.60965638261861</v>
      </c>
      <c r="E11" s="43">
        <v>90.878782630634</v>
      </c>
      <c r="F11" s="43">
        <v>136.552454737179</v>
      </c>
      <c r="G11" s="210">
        <f t="shared" si="0"/>
        <v>371.667319121989</v>
      </c>
      <c r="H11" s="218"/>
      <c r="I11" s="30">
        <v>31.6189926703851</v>
      </c>
      <c r="J11" s="43">
        <v>30.9335952668615</v>
      </c>
      <c r="K11" s="257">
        <v>48.14286589896639</v>
      </c>
      <c r="L11" s="20">
        <v>48.11078498099802</v>
      </c>
      <c r="M11" s="270">
        <f t="shared" si="1"/>
        <v>158.806238817211</v>
      </c>
      <c r="N11" s="219"/>
      <c r="O11" s="30">
        <v>20.837570786275197</v>
      </c>
      <c r="P11" s="30">
        <v>17.7035429817776</v>
      </c>
      <c r="Q11" s="257">
        <v>19.209794882393897</v>
      </c>
      <c r="R11" s="20">
        <v>28.208106416460808</v>
      </c>
      <c r="S11" s="210">
        <f t="shared" si="2"/>
        <v>85.9590150669075</v>
      </c>
      <c r="T11" s="218"/>
      <c r="U11" s="30">
        <v>15.7707081761753</v>
      </c>
      <c r="V11" s="30">
        <v>15.297712662954401</v>
      </c>
      <c r="W11" s="257">
        <v>20.0125357719293</v>
      </c>
      <c r="X11" s="20">
        <v>34.4255905666685</v>
      </c>
      <c r="Y11" s="210">
        <f t="shared" si="3"/>
        <v>85.5065471777275</v>
      </c>
      <c r="Z11" s="218"/>
      <c r="AA11" s="30">
        <v>17.2276808173813</v>
      </c>
      <c r="AB11" s="30">
        <v>14.4903313226685</v>
      </c>
      <c r="AC11" s="257">
        <v>15.366000555875502</v>
      </c>
      <c r="AD11" s="30">
        <v>35.55061054537999</v>
      </c>
      <c r="AE11" s="210">
        <f t="shared" si="4"/>
        <v>82.63462324130529</v>
      </c>
      <c r="AF11" s="218"/>
    </row>
    <row r="12" spans="1:32" s="108" customFormat="1" ht="22.5" customHeight="1">
      <c r="A12" s="173" t="s">
        <v>9</v>
      </c>
      <c r="B12" s="124"/>
      <c r="C12" s="20">
        <v>-250.14982805193398</v>
      </c>
      <c r="D12" s="43">
        <v>-239.18058268738707</v>
      </c>
      <c r="E12" s="43">
        <v>-240.27271976002402</v>
      </c>
      <c r="F12" s="43">
        <v>-235.00277720411702</v>
      </c>
      <c r="G12" s="210">
        <f t="shared" si="0"/>
        <v>-964.6059077034621</v>
      </c>
      <c r="H12" s="218"/>
      <c r="I12" s="20">
        <v>-52.427922194843504</v>
      </c>
      <c r="J12" s="43">
        <v>-51.391115989596486</v>
      </c>
      <c r="K12" s="257">
        <v>-53.72171530438001</v>
      </c>
      <c r="L12" s="20">
        <v>-55.280701388501996</v>
      </c>
      <c r="M12" s="270">
        <f t="shared" si="1"/>
        <v>-212.821454877322</v>
      </c>
      <c r="N12" s="219"/>
      <c r="O12" s="20">
        <v>-76.1971422535306</v>
      </c>
      <c r="P12" s="20">
        <v>-76.7036549475864</v>
      </c>
      <c r="Q12" s="257">
        <v>-74.22109821997101</v>
      </c>
      <c r="R12" s="20">
        <v>-72.38993812411701</v>
      </c>
      <c r="S12" s="210">
        <f t="shared" si="2"/>
        <v>-299.51183354520504</v>
      </c>
      <c r="T12" s="218"/>
      <c r="U12" s="20">
        <v>-79.24594535155471</v>
      </c>
      <c r="V12" s="20">
        <v>-72.90545460520629</v>
      </c>
      <c r="W12" s="257">
        <v>-72.928309233783</v>
      </c>
      <c r="X12" s="20">
        <v>-69.42298770584097</v>
      </c>
      <c r="Y12" s="210">
        <f t="shared" si="3"/>
        <v>-294.502696896385</v>
      </c>
      <c r="Z12" s="218"/>
      <c r="AA12" s="20">
        <v>-43.3736342384357</v>
      </c>
      <c r="AB12" s="20">
        <v>-39.95470071218831</v>
      </c>
      <c r="AC12" s="257">
        <v>-40.490835986692986</v>
      </c>
      <c r="AD12" s="20">
        <v>-40.383970398291</v>
      </c>
      <c r="AE12" s="210">
        <f t="shared" si="4"/>
        <v>-164.203141335608</v>
      </c>
      <c r="AF12" s="218"/>
    </row>
    <row r="13" spans="1:32" s="108" customFormat="1" ht="22.5" customHeight="1">
      <c r="A13" s="173" t="s">
        <v>10</v>
      </c>
      <c r="B13" s="124"/>
      <c r="C13" s="20">
        <v>-151.586320569322</v>
      </c>
      <c r="D13" s="43">
        <v>-141.53833029888997</v>
      </c>
      <c r="E13" s="43">
        <v>-139.53936398822006</v>
      </c>
      <c r="F13" s="43">
        <v>-137.9590212867081</v>
      </c>
      <c r="G13" s="210">
        <f t="shared" si="0"/>
        <v>-570.6230361431401</v>
      </c>
      <c r="H13" s="218"/>
      <c r="I13" s="20">
        <v>-24.673902335617097</v>
      </c>
      <c r="J13" s="43">
        <v>-22.8892641101672</v>
      </c>
      <c r="K13" s="257">
        <v>-25.3255221597931</v>
      </c>
      <c r="L13" s="20">
        <v>-15.70586776417609</v>
      </c>
      <c r="M13" s="270">
        <f t="shared" si="1"/>
        <v>-88.59455636975349</v>
      </c>
      <c r="N13" s="219"/>
      <c r="O13" s="20">
        <v>-41.0114312854285</v>
      </c>
      <c r="P13" s="20">
        <v>-40.110467914060905</v>
      </c>
      <c r="Q13" s="257">
        <v>-42.0816995415406</v>
      </c>
      <c r="R13" s="20">
        <v>-37.33129060603598</v>
      </c>
      <c r="S13" s="210">
        <f t="shared" si="2"/>
        <v>-160.53488934706598</v>
      </c>
      <c r="T13" s="218"/>
      <c r="U13" s="20">
        <v>-37.5180255089797</v>
      </c>
      <c r="V13" s="20">
        <v>-36.29812884957631</v>
      </c>
      <c r="W13" s="257">
        <v>-35.37844178006198</v>
      </c>
      <c r="X13" s="20">
        <v>-36.603330523520015</v>
      </c>
      <c r="Y13" s="210">
        <f t="shared" si="3"/>
        <v>-145.797926662138</v>
      </c>
      <c r="Z13" s="218"/>
      <c r="AA13" s="20">
        <v>-34.7157899586604</v>
      </c>
      <c r="AB13" s="20">
        <v>-32.73595823417099</v>
      </c>
      <c r="AC13" s="257">
        <v>-34.47336553519461</v>
      </c>
      <c r="AD13" s="20">
        <v>-32.99426420686001</v>
      </c>
      <c r="AE13" s="210">
        <f t="shared" si="4"/>
        <v>-134.919377934886</v>
      </c>
      <c r="AF13" s="218"/>
    </row>
    <row r="14" spans="1:32" s="108" customFormat="1" ht="22.5" customHeight="1">
      <c r="A14" s="173" t="s">
        <v>23</v>
      </c>
      <c r="B14" s="124"/>
      <c r="C14" s="20">
        <v>-71.2039355077221</v>
      </c>
      <c r="D14" s="43">
        <v>-55.018086856926914</v>
      </c>
      <c r="E14" s="43">
        <v>-80.90328734493198</v>
      </c>
      <c r="F14" s="43">
        <v>-89.59969263256502</v>
      </c>
      <c r="G14" s="210">
        <f t="shared" si="0"/>
        <v>-296.725002342146</v>
      </c>
      <c r="H14" s="218"/>
      <c r="I14" s="20">
        <v>-29.1287509809267</v>
      </c>
      <c r="J14" s="43">
        <v>-34.06465336042561</v>
      </c>
      <c r="K14" s="257">
        <v>-35.003501748886094</v>
      </c>
      <c r="L14" s="20">
        <v>-57.61713031789361</v>
      </c>
      <c r="M14" s="270">
        <f t="shared" si="1"/>
        <v>-155.814036408132</v>
      </c>
      <c r="N14" s="219"/>
      <c r="O14" s="20">
        <v>-14.4736229686557</v>
      </c>
      <c r="P14" s="20">
        <v>-8.5967053721619</v>
      </c>
      <c r="Q14" s="257">
        <v>-5.489004971431999</v>
      </c>
      <c r="R14" s="20">
        <v>-15.687976385454498</v>
      </c>
      <c r="S14" s="210">
        <f t="shared" si="2"/>
        <v>-44.2473096977041</v>
      </c>
      <c r="T14" s="218"/>
      <c r="U14" s="20">
        <v>-15.2676830801473</v>
      </c>
      <c r="V14" s="20">
        <v>-26.322734754383106</v>
      </c>
      <c r="W14" s="257">
        <v>-12.296294651502492</v>
      </c>
      <c r="X14" s="20">
        <v>-22.1860792268945</v>
      </c>
      <c r="Y14" s="210">
        <f t="shared" si="3"/>
        <v>-76.0727917129274</v>
      </c>
      <c r="Z14" s="218"/>
      <c r="AA14" s="20">
        <v>-5.79433801840847</v>
      </c>
      <c r="AB14" s="20">
        <v>-3.0882314641883992</v>
      </c>
      <c r="AC14" s="257">
        <v>-3.5357346010334307</v>
      </c>
      <c r="AD14" s="20">
        <v>-9.474464403538</v>
      </c>
      <c r="AE14" s="210">
        <f t="shared" si="4"/>
        <v>-21.8927684871683</v>
      </c>
      <c r="AF14" s="218"/>
    </row>
    <row r="15" spans="1:32" s="109" customFormat="1" ht="22.5" customHeight="1">
      <c r="A15" s="175" t="s">
        <v>55</v>
      </c>
      <c r="B15" s="131"/>
      <c r="C15" s="288">
        <v>228.039719127958</v>
      </c>
      <c r="D15" s="43">
        <v>207.358546749538</v>
      </c>
      <c r="E15" s="43">
        <v>171.76651544912102</v>
      </c>
      <c r="F15" s="43">
        <v>235.93162692926194</v>
      </c>
      <c r="G15" s="210">
        <f t="shared" si="0"/>
        <v>843.0964082558789</v>
      </c>
      <c r="H15" s="218"/>
      <c r="I15" s="290">
        <v>51.3563472627557</v>
      </c>
      <c r="J15" s="43">
        <v>71.8425049993443</v>
      </c>
      <c r="K15" s="257">
        <v>41.612840248568034</v>
      </c>
      <c r="L15" s="20">
        <v>50.11541329135997</v>
      </c>
      <c r="M15" s="270">
        <f t="shared" si="1"/>
        <v>214.927105802028</v>
      </c>
      <c r="N15" s="219"/>
      <c r="O15" s="290">
        <v>68.28904825055139</v>
      </c>
      <c r="P15" s="288">
        <v>53.7757116614206</v>
      </c>
      <c r="Q15" s="257">
        <v>43.36805762637901</v>
      </c>
      <c r="R15" s="20">
        <v>56.35217791964402</v>
      </c>
      <c r="S15" s="210">
        <f t="shared" si="2"/>
        <v>221.78499545799502</v>
      </c>
      <c r="T15" s="218"/>
      <c r="U15" s="290">
        <v>83.3161727598874</v>
      </c>
      <c r="V15" s="290">
        <v>66.78037302292063</v>
      </c>
      <c r="W15" s="257">
        <v>74.04702608973898</v>
      </c>
      <c r="X15" s="20">
        <v>93.71140212685702</v>
      </c>
      <c r="Y15" s="210">
        <f t="shared" si="3"/>
        <v>317.854973999404</v>
      </c>
      <c r="Z15" s="218"/>
      <c r="AA15" s="290">
        <v>45.5808016411508</v>
      </c>
      <c r="AB15" s="290">
        <v>34.90219991464171</v>
      </c>
      <c r="AC15" s="257">
        <v>31.85104233242849</v>
      </c>
      <c r="AD15" s="291">
        <v>53.15579863052599</v>
      </c>
      <c r="AE15" s="210">
        <f t="shared" si="4"/>
        <v>165.489842518747</v>
      </c>
      <c r="AF15" s="218"/>
    </row>
    <row r="16" spans="1:32" s="110" customFormat="1" ht="22.5" customHeight="1">
      <c r="A16" s="176" t="s">
        <v>12</v>
      </c>
      <c r="B16" s="132"/>
      <c r="C16" s="297">
        <f>C15/C8</f>
        <v>0.07475237658081434</v>
      </c>
      <c r="D16" s="297">
        <f>D15/D8</f>
        <v>0.07194410924127911</v>
      </c>
      <c r="E16" s="297">
        <f>E15/E8</f>
        <v>0.06315563542027249</v>
      </c>
      <c r="F16" s="297">
        <f>F15/F8</f>
        <v>0.08215322812375747</v>
      </c>
      <c r="G16" s="312">
        <f>G15/G8</f>
        <v>0.07315750319968159</v>
      </c>
      <c r="H16" s="222"/>
      <c r="I16" s="205">
        <f>I15/I8</f>
        <v>0.05136412562436944</v>
      </c>
      <c r="J16" s="205">
        <f>J15/J8</f>
        <v>0.07332704983979023</v>
      </c>
      <c r="K16" s="205">
        <f>K15/K8</f>
        <v>0.044920717818897817</v>
      </c>
      <c r="L16" s="205">
        <f>L15/L8</f>
        <v>0.04933789858562545</v>
      </c>
      <c r="M16" s="251">
        <f>M15/M8</f>
        <v>0.054804242267941713</v>
      </c>
      <c r="N16" s="223"/>
      <c r="O16" s="205">
        <f>O15/O8</f>
        <v>0.09282617061762684</v>
      </c>
      <c r="P16" s="205">
        <f>P15/P8</f>
        <v>0.07834114577842888</v>
      </c>
      <c r="Q16" s="205">
        <f>Q15/Q8</f>
        <v>0.0674817604155756</v>
      </c>
      <c r="R16" s="205">
        <f>R15/R8</f>
        <v>0.08242482490379696</v>
      </c>
      <c r="S16" s="251">
        <f>S15/S8</f>
        <v>0.08069489560176311</v>
      </c>
      <c r="T16" s="222"/>
      <c r="U16" s="205">
        <f>U15/U8</f>
        <v>0.10342575469037739</v>
      </c>
      <c r="V16" s="205">
        <f>V15/V8</f>
        <v>0.09019738521454433</v>
      </c>
      <c r="W16" s="205">
        <f>W15/W8</f>
        <v>0.10680919552029951</v>
      </c>
      <c r="X16" s="205">
        <f>X15/X8</f>
        <v>0.13896585297140898</v>
      </c>
      <c r="Y16" s="251">
        <f>Y15/Y8</f>
        <v>0.10909511198876133</v>
      </c>
      <c r="Z16" s="222"/>
      <c r="AA16" s="205">
        <f>AA15/AA8</f>
        <v>0.07458680266735329</v>
      </c>
      <c r="AB16" s="205">
        <f>AB15/AB8</f>
        <v>0.06155417933597223</v>
      </c>
      <c r="AC16" s="205">
        <f>AC15/AC8</f>
        <v>0.05810091376702926</v>
      </c>
      <c r="AD16" s="205">
        <f>AD15/AD8</f>
        <v>0.09103290866314764</v>
      </c>
      <c r="AE16" s="251">
        <f>AE15/AE8</f>
        <v>0.07163295514294882</v>
      </c>
      <c r="AF16" s="222"/>
    </row>
    <row r="17" spans="1:32" s="109" customFormat="1" ht="22.5" customHeight="1">
      <c r="A17" s="171" t="s">
        <v>56</v>
      </c>
      <c r="B17" s="131"/>
      <c r="C17" s="43">
        <v>372.350892997068</v>
      </c>
      <c r="D17" s="43">
        <v>352.18239170326507</v>
      </c>
      <c r="E17" s="43">
        <v>319.25890043243675</v>
      </c>
      <c r="F17" s="43">
        <v>387.48043506624003</v>
      </c>
      <c r="G17" s="210">
        <f>C17+D17+E17+F17</f>
        <v>1431.27262019901</v>
      </c>
      <c r="H17" s="218"/>
      <c r="I17" s="43">
        <v>107.884870117358</v>
      </c>
      <c r="J17" s="43">
        <v>128.677493491211</v>
      </c>
      <c r="K17" s="257">
        <v>99.98293850647298</v>
      </c>
      <c r="L17" s="20">
        <v>109.80177810350102</v>
      </c>
      <c r="M17" s="270">
        <f>I17+J17+K17+L17</f>
        <v>446.347080218543</v>
      </c>
      <c r="N17" s="219"/>
      <c r="O17" s="43">
        <v>104.48226218625601</v>
      </c>
      <c r="P17" s="43">
        <v>90.08106631087199</v>
      </c>
      <c r="Q17" s="257">
        <v>79.27894180052101</v>
      </c>
      <c r="R17" s="20">
        <v>92.95354795326699</v>
      </c>
      <c r="S17" s="210">
        <f>O17+P17+Q17+R17</f>
        <v>366.795818250916</v>
      </c>
      <c r="T17" s="218"/>
      <c r="U17" s="43">
        <v>110.94909007438899</v>
      </c>
      <c r="V17" s="43">
        <v>94.56781769942002</v>
      </c>
      <c r="W17" s="257">
        <v>103.53158859345</v>
      </c>
      <c r="X17" s="20">
        <v>123.747215748369</v>
      </c>
      <c r="Y17" s="210">
        <f>U17+V17+W17+X17</f>
        <v>432.795712115628</v>
      </c>
      <c r="Z17" s="218"/>
      <c r="AA17" s="43">
        <v>68.0098741129376</v>
      </c>
      <c r="AB17" s="43">
        <v>57.11752800893841</v>
      </c>
      <c r="AC17" s="257">
        <v>53.93574239285698</v>
      </c>
      <c r="AD17" s="291">
        <v>76.39045741225101</v>
      </c>
      <c r="AE17" s="293">
        <f>AA17+AB17+AC17+AD17</f>
        <v>255.453601926984</v>
      </c>
      <c r="AF17" s="218"/>
    </row>
    <row r="18" spans="1:32" s="110" customFormat="1" ht="22.5" customHeight="1">
      <c r="A18" s="177" t="s">
        <v>14</v>
      </c>
      <c r="B18" s="132"/>
      <c r="C18" s="205">
        <f>C17/C8</f>
        <v>0.12205818477570132</v>
      </c>
      <c r="D18" s="205">
        <f>D17/D8</f>
        <v>0.12219148358595983</v>
      </c>
      <c r="E18" s="205">
        <f>E17/E8</f>
        <v>0.11738608463743641</v>
      </c>
      <c r="F18" s="205">
        <f>F17/F8</f>
        <v>0.1349237022174812</v>
      </c>
      <c r="G18" s="251">
        <f>G17/G8</f>
        <v>0.12419496781920443</v>
      </c>
      <c r="H18" s="222"/>
      <c r="I18" s="205">
        <f>I17/I8</f>
        <v>0.10790121021117603</v>
      </c>
      <c r="J18" s="205">
        <f>J17/J8</f>
        <v>0.13133646966479565</v>
      </c>
      <c r="K18" s="205">
        <f>K17/K8</f>
        <v>0.10793075744230264</v>
      </c>
      <c r="L18" s="205">
        <f>L17/L8</f>
        <v>0.10809826033153466</v>
      </c>
      <c r="M18" s="251">
        <f>M17/M8</f>
        <v>0.1138139995353468</v>
      </c>
      <c r="N18" s="223"/>
      <c r="O18" s="205">
        <f>O17/O8</f>
        <v>0.14202406600590908</v>
      </c>
      <c r="P18" s="205">
        <f>P17/P8</f>
        <v>0.13123125161352656</v>
      </c>
      <c r="Q18" s="205">
        <f>Q17/Q8</f>
        <v>0.12335997619891113</v>
      </c>
      <c r="R18" s="205">
        <f>R17/R8</f>
        <v>0.1359606708574774</v>
      </c>
      <c r="S18" s="251">
        <f>S17/S8</f>
        <v>0.13345605368748564</v>
      </c>
      <c r="T18" s="222"/>
      <c r="U18" s="205">
        <f>U17/U8</f>
        <v>0.1377282824335275</v>
      </c>
      <c r="V18" s="205">
        <f>V17/V8</f>
        <v>0.12772869476194404</v>
      </c>
      <c r="W18" s="205">
        <f>W17/W8</f>
        <v>0.14933922768489663</v>
      </c>
      <c r="X18" s="205">
        <f>X17/X8</f>
        <v>0.18350635033749685</v>
      </c>
      <c r="Y18" s="251">
        <f>Y17/Y8</f>
        <v>0.14854540763486268</v>
      </c>
      <c r="Z18" s="222"/>
      <c r="AA18" s="205">
        <f>AA17/AA8</f>
        <v>0.11128893914216696</v>
      </c>
      <c r="AB18" s="205">
        <f>AB17/AB8</f>
        <v>0.10073355177862871</v>
      </c>
      <c r="AC18" s="205">
        <f>AC17/AC8</f>
        <v>0.09838660490358768</v>
      </c>
      <c r="AD18" s="205">
        <f>AD17/AD8</f>
        <v>0.13082383693793265</v>
      </c>
      <c r="AE18" s="251">
        <f>AE17/AE8</f>
        <v>0.11057413633025494</v>
      </c>
      <c r="AF18" s="222"/>
    </row>
    <row r="19" spans="1:32" s="104" customFormat="1" ht="9" customHeight="1">
      <c r="A19" s="111"/>
      <c r="C19" s="225"/>
      <c r="D19" s="226"/>
      <c r="E19" s="226"/>
      <c r="F19" s="227"/>
      <c r="G19" s="227"/>
      <c r="H19" s="218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218"/>
      <c r="U19" s="56"/>
      <c r="V19" s="56"/>
      <c r="W19" s="56"/>
      <c r="X19" s="56"/>
      <c r="Y19" s="56"/>
      <c r="Z19" s="218"/>
      <c r="AA19" s="56"/>
      <c r="AB19" s="56"/>
      <c r="AC19" s="56"/>
      <c r="AD19" s="56"/>
      <c r="AE19" s="56"/>
      <c r="AF19" s="218"/>
    </row>
    <row r="20" spans="1:36" s="104" customFormat="1" ht="22.5" customHeight="1">
      <c r="A20" s="171" t="s">
        <v>15</v>
      </c>
      <c r="B20" s="124"/>
      <c r="C20" s="43">
        <v>-42.916253082302504</v>
      </c>
      <c r="D20" s="43">
        <v>-44.654999712536394</v>
      </c>
      <c r="E20" s="262">
        <v>-45.838465551700125</v>
      </c>
      <c r="F20" s="43">
        <v>-55.027520698401986</v>
      </c>
      <c r="G20" s="210">
        <f>C20+D20+E20+F20</f>
        <v>-188.437239044941</v>
      </c>
      <c r="H20" s="218"/>
      <c r="I20" s="43"/>
      <c r="J20" s="43"/>
      <c r="K20" s="43"/>
      <c r="L20" s="43"/>
      <c r="M20" s="101"/>
      <c r="N20" s="219"/>
      <c r="O20" s="101"/>
      <c r="P20" s="101"/>
      <c r="Q20" s="101"/>
      <c r="R20" s="101"/>
      <c r="S20" s="101"/>
      <c r="T20" s="218"/>
      <c r="U20" s="43"/>
      <c r="V20" s="43"/>
      <c r="W20" s="228"/>
      <c r="X20" s="43"/>
      <c r="Y20" s="101"/>
      <c r="Z20" s="218"/>
      <c r="AA20" s="43"/>
      <c r="AB20" s="43"/>
      <c r="AC20" s="43"/>
      <c r="AD20" s="43"/>
      <c r="AE20" s="43"/>
      <c r="AF20" s="218"/>
      <c r="AG20" s="141"/>
      <c r="AH20" s="108"/>
      <c r="AI20" s="108"/>
      <c r="AJ20" s="108"/>
    </row>
    <row r="21" spans="1:36" s="111" customFormat="1" ht="22.5" customHeight="1">
      <c r="A21" s="171" t="s">
        <v>16</v>
      </c>
      <c r="B21" s="131"/>
      <c r="C21" s="43">
        <v>185.12346604565602</v>
      </c>
      <c r="D21" s="43">
        <v>162.703547037002</v>
      </c>
      <c r="E21" s="262">
        <v>125.92804989742302</v>
      </c>
      <c r="F21" s="43">
        <v>180.90410623086</v>
      </c>
      <c r="G21" s="210">
        <f>C21+D21+E21+F21</f>
        <v>654.6591692109411</v>
      </c>
      <c r="H21" s="218"/>
      <c r="I21" s="43"/>
      <c r="J21" s="43"/>
      <c r="K21" s="43"/>
      <c r="L21" s="43"/>
      <c r="M21" s="101"/>
      <c r="N21" s="219"/>
      <c r="O21" s="101"/>
      <c r="P21" s="101"/>
      <c r="Q21" s="101"/>
      <c r="R21" s="101"/>
      <c r="S21" s="101"/>
      <c r="T21" s="218"/>
      <c r="U21" s="43"/>
      <c r="V21" s="43"/>
      <c r="W21" s="228"/>
      <c r="X21" s="43"/>
      <c r="Y21" s="101"/>
      <c r="Z21" s="218"/>
      <c r="AA21" s="43"/>
      <c r="AB21" s="43"/>
      <c r="AC21" s="43"/>
      <c r="AD21" s="43"/>
      <c r="AE21" s="43"/>
      <c r="AF21" s="218"/>
      <c r="AG21" s="109"/>
      <c r="AH21" s="109"/>
      <c r="AI21" s="109"/>
      <c r="AJ21" s="109"/>
    </row>
    <row r="22" spans="1:36" s="111" customFormat="1" ht="22.5" customHeight="1">
      <c r="A22" s="178" t="s">
        <v>57</v>
      </c>
      <c r="B22" s="131"/>
      <c r="C22" s="43">
        <v>0</v>
      </c>
      <c r="D22" s="43">
        <v>0</v>
      </c>
      <c r="E22" s="43">
        <v>0</v>
      </c>
      <c r="F22" s="43">
        <v>0</v>
      </c>
      <c r="G22" s="210">
        <f>C22+D22+E22+F22</f>
        <v>0</v>
      </c>
      <c r="H22" s="218"/>
      <c r="I22" s="43"/>
      <c r="J22" s="43"/>
      <c r="K22" s="43"/>
      <c r="L22" s="43"/>
      <c r="M22" s="101"/>
      <c r="N22" s="219"/>
      <c r="O22" s="101"/>
      <c r="P22" s="101"/>
      <c r="Q22" s="101"/>
      <c r="R22" s="101"/>
      <c r="S22" s="101"/>
      <c r="T22" s="218"/>
      <c r="U22" s="43"/>
      <c r="V22" s="43"/>
      <c r="W22" s="228"/>
      <c r="X22" s="43"/>
      <c r="Y22" s="101"/>
      <c r="Z22" s="218"/>
      <c r="AA22" s="43"/>
      <c r="AB22" s="43"/>
      <c r="AC22" s="43"/>
      <c r="AD22" s="43"/>
      <c r="AE22" s="43"/>
      <c r="AF22" s="218"/>
      <c r="AG22" s="109"/>
      <c r="AH22" s="109"/>
      <c r="AI22" s="109"/>
      <c r="AJ22" s="109"/>
    </row>
    <row r="23" spans="1:32" s="108" customFormat="1" ht="22.5" customHeight="1">
      <c r="A23" s="178" t="s">
        <v>17</v>
      </c>
      <c r="B23" s="124"/>
      <c r="C23" s="30">
        <v>-40.1789331288996</v>
      </c>
      <c r="D23" s="43">
        <v>-38.182441206329685</v>
      </c>
      <c r="E23" s="262">
        <v>-25.883364652827808</v>
      </c>
      <c r="F23" s="43">
        <v>-28.486842753852997</v>
      </c>
      <c r="G23" s="210">
        <f>C23+D23+E23+F23</f>
        <v>-132.73158174191008</v>
      </c>
      <c r="H23" s="218"/>
      <c r="I23" s="30"/>
      <c r="J23" s="30"/>
      <c r="K23" s="43"/>
      <c r="L23" s="43"/>
      <c r="M23" s="101"/>
      <c r="N23" s="219"/>
      <c r="O23" s="101"/>
      <c r="P23" s="101"/>
      <c r="Q23" s="101"/>
      <c r="R23" s="101"/>
      <c r="S23" s="101"/>
      <c r="T23" s="218"/>
      <c r="U23" s="43"/>
      <c r="V23" s="43"/>
      <c r="W23" s="228"/>
      <c r="X23" s="43"/>
      <c r="Y23" s="101"/>
      <c r="Z23" s="218"/>
      <c r="AA23" s="43"/>
      <c r="AB23" s="43"/>
      <c r="AC23" s="43"/>
      <c r="AD23" s="43"/>
      <c r="AE23" s="43"/>
      <c r="AF23" s="218"/>
    </row>
    <row r="24" spans="1:38" s="104" customFormat="1" ht="22.5" customHeight="1">
      <c r="A24" s="171" t="s">
        <v>79</v>
      </c>
      <c r="B24" s="131"/>
      <c r="C24" s="43">
        <v>144.94453291675643</v>
      </c>
      <c r="D24" s="43">
        <v>124.52110583067233</v>
      </c>
      <c r="E24" s="262">
        <v>100.04468524459521</v>
      </c>
      <c r="F24" s="43">
        <v>152.417263477007</v>
      </c>
      <c r="G24" s="210">
        <f>C24+D24+E24+F24</f>
        <v>521.927587469031</v>
      </c>
      <c r="H24" s="218"/>
      <c r="I24" s="43"/>
      <c r="J24" s="43"/>
      <c r="K24" s="43"/>
      <c r="L24" s="43"/>
      <c r="M24" s="101"/>
      <c r="N24" s="69"/>
      <c r="O24" s="43"/>
      <c r="P24" s="43"/>
      <c r="Q24" s="43"/>
      <c r="R24" s="43"/>
      <c r="S24" s="43"/>
      <c r="T24" s="218"/>
      <c r="U24" s="43"/>
      <c r="V24" s="43"/>
      <c r="W24" s="43"/>
      <c r="X24" s="43"/>
      <c r="Y24" s="101"/>
      <c r="Z24" s="218"/>
      <c r="AA24" s="43"/>
      <c r="AB24" s="43"/>
      <c r="AC24" s="43"/>
      <c r="AD24" s="43"/>
      <c r="AE24" s="101"/>
      <c r="AF24" s="218"/>
      <c r="AG24" s="108"/>
      <c r="AH24" s="108"/>
      <c r="AI24" s="108"/>
      <c r="AJ24" s="108"/>
      <c r="AK24" s="142"/>
      <c r="AL24" s="143"/>
    </row>
    <row r="25" spans="2:32" s="104" customFormat="1" ht="9" customHeight="1">
      <c r="B25" s="124"/>
      <c r="C25" s="68"/>
      <c r="D25" s="68"/>
      <c r="E25" s="68"/>
      <c r="F25" s="68"/>
      <c r="G25" s="68"/>
      <c r="H25" s="21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218"/>
      <c r="U25" s="68"/>
      <c r="V25" s="68"/>
      <c r="W25" s="68"/>
      <c r="X25" s="68"/>
      <c r="Y25" s="68"/>
      <c r="Z25" s="218"/>
      <c r="AA25" s="68"/>
      <c r="AB25" s="68"/>
      <c r="AC25" s="68"/>
      <c r="AD25" s="68"/>
      <c r="AE25" s="231"/>
      <c r="AF25" s="218"/>
    </row>
    <row r="26" spans="1:36" s="104" customFormat="1" ht="22.5" customHeight="1">
      <c r="A26" s="171" t="s">
        <v>20</v>
      </c>
      <c r="B26" s="124"/>
      <c r="C26" s="314">
        <v>41719.04325</v>
      </c>
      <c r="D26" s="90">
        <v>41614.54475</v>
      </c>
      <c r="E26" s="263">
        <v>41459.44505</v>
      </c>
      <c r="F26" s="54">
        <v>42078.44355</v>
      </c>
      <c r="G26" s="318">
        <v>42078.44355</v>
      </c>
      <c r="H26" s="218"/>
      <c r="I26" s="54">
        <v>9677</v>
      </c>
      <c r="J26" s="54">
        <v>9639</v>
      </c>
      <c r="K26" s="269">
        <v>9672</v>
      </c>
      <c r="L26" s="54">
        <v>9727</v>
      </c>
      <c r="M26" s="54">
        <v>9727</v>
      </c>
      <c r="N26" s="57"/>
      <c r="O26" s="54">
        <v>11582</v>
      </c>
      <c r="P26" s="54">
        <v>11578</v>
      </c>
      <c r="Q26" s="269">
        <v>11499</v>
      </c>
      <c r="R26" s="54">
        <v>12001</v>
      </c>
      <c r="S26" s="269">
        <v>12001</v>
      </c>
      <c r="T26" s="218"/>
      <c r="U26" s="54">
        <v>10467.04325</v>
      </c>
      <c r="V26" s="54">
        <v>10425.44475</v>
      </c>
      <c r="W26" s="54">
        <v>10366.44505</v>
      </c>
      <c r="X26" s="54">
        <v>10426.44355</v>
      </c>
      <c r="Y26" s="54">
        <v>10426.44355</v>
      </c>
      <c r="Z26" s="218"/>
      <c r="AA26" s="54">
        <v>9304</v>
      </c>
      <c r="AB26" s="54">
        <v>9276.1</v>
      </c>
      <c r="AC26" s="54">
        <v>9212</v>
      </c>
      <c r="AD26" s="54">
        <v>9214</v>
      </c>
      <c r="AE26" s="54">
        <v>9214</v>
      </c>
      <c r="AF26" s="218"/>
      <c r="AG26" s="108"/>
      <c r="AH26" s="108"/>
      <c r="AI26" s="108"/>
      <c r="AJ26" s="108"/>
    </row>
    <row r="27" spans="2:36" s="104" customFormat="1" ht="9" customHeight="1">
      <c r="B27" s="124"/>
      <c r="C27" s="56"/>
      <c r="D27" s="56"/>
      <c r="E27" s="56"/>
      <c r="F27" s="56"/>
      <c r="G27" s="57"/>
      <c r="H27" s="218"/>
      <c r="I27" s="56"/>
      <c r="J27" s="56"/>
      <c r="K27" s="56"/>
      <c r="L27" s="56"/>
      <c r="M27" s="57"/>
      <c r="N27" s="57"/>
      <c r="P27" s="57"/>
      <c r="Q27" s="57"/>
      <c r="S27" s="57"/>
      <c r="T27" s="218"/>
      <c r="U27" s="56"/>
      <c r="V27" s="56"/>
      <c r="W27" s="56"/>
      <c r="X27" s="56"/>
      <c r="Y27" s="57"/>
      <c r="Z27" s="218"/>
      <c r="AA27" s="56"/>
      <c r="AB27" s="56"/>
      <c r="AC27" s="56"/>
      <c r="AD27" s="56"/>
      <c r="AE27" s="57"/>
      <c r="AF27" s="218"/>
      <c r="AG27" s="108"/>
      <c r="AH27" s="108"/>
      <c r="AI27" s="108"/>
      <c r="AJ27" s="108"/>
    </row>
    <row r="28" spans="1:32" s="165" customFormat="1" ht="22.5" customHeight="1">
      <c r="A28" s="179" t="s">
        <v>58</v>
      </c>
      <c r="B28" s="152"/>
      <c r="C28" s="43">
        <v>-1.74609255049005</v>
      </c>
      <c r="D28" s="43">
        <v>-1.73442500763977</v>
      </c>
      <c r="E28" s="43">
        <v>-1.6127279051576795</v>
      </c>
      <c r="F28" s="43">
        <v>0.6571748061495395</v>
      </c>
      <c r="G28" s="317">
        <f>C28+D28+E28+F28</f>
        <v>-4.43607065713796</v>
      </c>
      <c r="H28" s="235"/>
      <c r="I28" s="233"/>
      <c r="J28" s="233"/>
      <c r="K28" s="233"/>
      <c r="L28" s="233"/>
      <c r="M28" s="234"/>
      <c r="N28" s="311"/>
      <c r="O28" s="249"/>
      <c r="P28" s="249"/>
      <c r="Q28" s="249"/>
      <c r="R28" s="249"/>
      <c r="S28" s="234"/>
      <c r="T28" s="235"/>
      <c r="U28" s="233"/>
      <c r="V28" s="233"/>
      <c r="W28" s="233"/>
      <c r="X28" s="233"/>
      <c r="Y28" s="234"/>
      <c r="Z28" s="235"/>
      <c r="AA28" s="233"/>
      <c r="AB28" s="233"/>
      <c r="AC28" s="233"/>
      <c r="AD28" s="233"/>
      <c r="AE28" s="234"/>
      <c r="AF28" s="235"/>
    </row>
    <row r="29" spans="1:32" s="5" customFormat="1" ht="9" customHeight="1">
      <c r="A29" s="194"/>
      <c r="B29" s="154"/>
      <c r="C29" s="237"/>
      <c r="D29" s="237"/>
      <c r="E29" s="238"/>
      <c r="F29" s="238"/>
      <c r="G29" s="238"/>
      <c r="H29" s="294"/>
      <c r="I29" s="237"/>
      <c r="J29" s="237"/>
      <c r="K29" s="237"/>
      <c r="L29" s="238"/>
      <c r="M29" s="238"/>
      <c r="N29" s="250"/>
      <c r="O29" s="108"/>
      <c r="P29" s="250"/>
      <c r="Q29" s="250"/>
      <c r="R29" s="28"/>
      <c r="S29" s="238"/>
      <c r="T29" s="294"/>
      <c r="U29" s="237"/>
      <c r="V29" s="237"/>
      <c r="W29" s="237"/>
      <c r="X29" s="238"/>
      <c r="Y29" s="238"/>
      <c r="Z29" s="294"/>
      <c r="AA29" s="237"/>
      <c r="AB29" s="237"/>
      <c r="AC29" s="237"/>
      <c r="AD29" s="238"/>
      <c r="AE29" s="238"/>
      <c r="AF29" s="294"/>
    </row>
    <row r="30" spans="1:33" s="5" customFormat="1" ht="22.5" customHeight="1">
      <c r="A30" s="167" t="s">
        <v>48</v>
      </c>
      <c r="B30" s="46"/>
      <c r="C30" s="315">
        <v>8098.026033989589</v>
      </c>
      <c r="D30" s="43">
        <v>8036.59602175453</v>
      </c>
      <c r="E30" s="43">
        <v>8200.51257497424</v>
      </c>
      <c r="F30" s="43">
        <v>8082.3043737498</v>
      </c>
      <c r="G30" s="315">
        <v>8082.3043737498</v>
      </c>
      <c r="H30" s="294"/>
      <c r="I30" s="43">
        <v>2235.62576443729</v>
      </c>
      <c r="J30" s="43">
        <v>2291.3095447321302</v>
      </c>
      <c r="K30" s="262">
        <v>2405.3461467430698</v>
      </c>
      <c r="L30" s="43">
        <v>2301.6669957435</v>
      </c>
      <c r="M30" s="43">
        <v>2301.6669957435</v>
      </c>
      <c r="N30" s="219"/>
      <c r="O30" s="43">
        <v>3018.32539457977</v>
      </c>
      <c r="P30" s="43">
        <v>2990.31236133903</v>
      </c>
      <c r="Q30" s="262">
        <v>3004.9093741748998</v>
      </c>
      <c r="R30" s="43">
        <v>3079.0909849547597</v>
      </c>
      <c r="S30" s="43">
        <v>3079.0909849547597</v>
      </c>
      <c r="T30" s="294"/>
      <c r="U30" s="43">
        <v>1426.9623867983598</v>
      </c>
      <c r="V30" s="43">
        <v>1434.98121014355</v>
      </c>
      <c r="W30" s="43">
        <v>1431.45700777161</v>
      </c>
      <c r="X30" s="43">
        <v>1439.2704198216</v>
      </c>
      <c r="Y30" s="43">
        <v>1439.2704198216</v>
      </c>
      <c r="Z30" s="294"/>
      <c r="AA30" s="43">
        <v>1340.3494399786898</v>
      </c>
      <c r="AB30" s="43">
        <v>1352.9012781419701</v>
      </c>
      <c r="AC30" s="43">
        <v>1352.75349027628</v>
      </c>
      <c r="AD30" s="43">
        <v>1306.3626912104698</v>
      </c>
      <c r="AE30" s="43">
        <v>1306.3626912104698</v>
      </c>
      <c r="AF30" s="294"/>
      <c r="AG30" s="46"/>
    </row>
    <row r="31" spans="1:32" s="5" customFormat="1" ht="22.5" customHeight="1">
      <c r="A31" s="167" t="s">
        <v>49</v>
      </c>
      <c r="B31" s="46"/>
      <c r="C31" s="233"/>
      <c r="D31" s="233"/>
      <c r="E31" s="233"/>
      <c r="F31" s="233"/>
      <c r="G31" s="313">
        <v>0.104</v>
      </c>
      <c r="H31" s="239"/>
      <c r="I31" s="233"/>
      <c r="J31" s="233"/>
      <c r="K31" s="233"/>
      <c r="L31" s="233"/>
      <c r="M31" s="313">
        <v>0.093</v>
      </c>
      <c r="N31" s="311"/>
      <c r="O31" s="249"/>
      <c r="P31" s="249"/>
      <c r="Q31" s="249"/>
      <c r="R31" s="249"/>
      <c r="S31" s="313" t="s">
        <v>127</v>
      </c>
      <c r="T31" s="239"/>
      <c r="U31" s="233"/>
      <c r="V31" s="233"/>
      <c r="W31" s="233"/>
      <c r="X31" s="233"/>
      <c r="Y31" s="313" t="s">
        <v>128</v>
      </c>
      <c r="Z31" s="239"/>
      <c r="AA31" s="233"/>
      <c r="AB31" s="233"/>
      <c r="AC31" s="233"/>
      <c r="AD31" s="233"/>
      <c r="AE31" s="313" t="s">
        <v>129</v>
      </c>
      <c r="AF31" s="239"/>
    </row>
    <row r="32" spans="3:31" ht="15">
      <c r="C32" s="62"/>
      <c r="D32" s="62"/>
      <c r="E32" s="62"/>
      <c r="F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U32" s="62"/>
      <c r="V32" s="62"/>
      <c r="W32" s="62"/>
      <c r="X32" s="62"/>
      <c r="Y32" s="62"/>
      <c r="AA32" s="62"/>
      <c r="AB32" s="62"/>
      <c r="AC32" s="62"/>
      <c r="AD32" s="62"/>
      <c r="AE32" s="62"/>
    </row>
    <row r="33" spans="3:31" ht="15">
      <c r="C33" s="62"/>
      <c r="D33" s="62"/>
      <c r="E33" s="62"/>
      <c r="F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U33" s="62"/>
      <c r="V33" s="62"/>
      <c r="W33" s="62"/>
      <c r="X33" s="62"/>
      <c r="Y33" s="62"/>
      <c r="AA33" s="62"/>
      <c r="AB33" s="62"/>
      <c r="AC33" s="62"/>
      <c r="AD33" s="253"/>
      <c r="AE33" s="253"/>
    </row>
    <row r="34" spans="3:31" ht="15">
      <c r="C34" s="62"/>
      <c r="D34" s="62"/>
      <c r="E34" s="253"/>
      <c r="F34" s="62"/>
      <c r="I34" s="62"/>
      <c r="J34" s="62"/>
      <c r="K34" s="62"/>
      <c r="L34" s="253"/>
      <c r="M34" s="62"/>
      <c r="N34" s="62"/>
      <c r="O34" s="62"/>
      <c r="P34" s="62"/>
      <c r="Q34" s="62"/>
      <c r="R34" s="62"/>
      <c r="S34" s="62"/>
      <c r="U34" s="62"/>
      <c r="V34" s="62"/>
      <c r="W34" s="62"/>
      <c r="X34" s="253"/>
      <c r="Y34" s="253"/>
      <c r="AA34" s="62"/>
      <c r="AB34" s="62"/>
      <c r="AC34" s="62"/>
      <c r="AD34" s="62"/>
      <c r="AE34" s="253"/>
    </row>
    <row r="35" spans="3:31" ht="15">
      <c r="C35" s="62"/>
      <c r="D35" s="62"/>
      <c r="E35" s="62"/>
      <c r="F35" s="62"/>
      <c r="I35" s="62"/>
      <c r="J35" s="62"/>
      <c r="K35" s="62"/>
      <c r="L35" s="253"/>
      <c r="M35" s="62"/>
      <c r="N35" s="62"/>
      <c r="O35" s="62"/>
      <c r="P35" s="62"/>
      <c r="Q35" s="62"/>
      <c r="R35" s="62"/>
      <c r="S35" s="62"/>
      <c r="U35" s="62"/>
      <c r="V35" s="62"/>
      <c r="W35" s="62"/>
      <c r="X35" s="62"/>
      <c r="Y35" s="253"/>
      <c r="AA35" s="62"/>
      <c r="AB35" s="62"/>
      <c r="AC35" s="62"/>
      <c r="AD35" s="62"/>
      <c r="AE35" s="253"/>
    </row>
    <row r="36" spans="3:31" ht="15">
      <c r="C36" s="62"/>
      <c r="D36" s="62"/>
      <c r="E36" s="62"/>
      <c r="F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U36" s="62"/>
      <c r="V36" s="62"/>
      <c r="W36" s="62"/>
      <c r="X36" s="62"/>
      <c r="Y36" s="253"/>
      <c r="AA36" s="62"/>
      <c r="AB36" s="62"/>
      <c r="AC36" s="62"/>
      <c r="AD36" s="62"/>
      <c r="AE36" s="62"/>
    </row>
    <row r="37" spans="3:31" ht="15">
      <c r="C37" s="62"/>
      <c r="D37" s="62"/>
      <c r="E37" s="62"/>
      <c r="F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U37" s="62"/>
      <c r="V37" s="62"/>
      <c r="W37" s="62"/>
      <c r="X37" s="62"/>
      <c r="Y37" s="62"/>
      <c r="AA37" s="62"/>
      <c r="AB37" s="62"/>
      <c r="AC37" s="62"/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E46" s="62"/>
      <c r="F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</sheetData>
  <sheetProtection/>
  <mergeCells count="7">
    <mergeCell ref="AA6:AE6"/>
    <mergeCell ref="A2:E2"/>
    <mergeCell ref="I6:M6"/>
    <mergeCell ref="O6:S6"/>
    <mergeCell ref="I7:L7"/>
    <mergeCell ref="O7:R7"/>
    <mergeCell ref="U6:Y6"/>
  </mergeCells>
  <printOptions verticalCentered="1"/>
  <pageMargins left="0.31496062992125984" right="0.31496062992125984" top="0.3937007874015748" bottom="0.5905511811023623" header="0.35433070866141736" footer="0.3937007874015748"/>
  <pageSetup horizontalDpi="600" verticalDpi="600" orientation="landscape" paperSize="9" scale="68" r:id="rId2"/>
  <headerFooter alignWithMargins="0">
    <oddFooter>&amp;L&amp;"Helv,Standard"&amp;8Investor Relations &amp;R&amp;"Helv,Standard"&amp;8Q3 FY 2012/13</oddFooter>
  </headerFooter>
  <colBreaks count="1" manualBreakCount="1">
    <brk id="20" max="30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47"/>
  <sheetViews>
    <sheetView zoomScale="80" zoomScaleNormal="80" workbookViewId="0" topLeftCell="A4">
      <selection activeCell="E35" sqref="E35"/>
    </sheetView>
  </sheetViews>
  <sheetFormatPr defaultColWidth="9.140625" defaultRowHeight="12.75" outlineLevelCol="1"/>
  <cols>
    <col min="1" max="1" width="42.8515625" style="7" customWidth="1"/>
    <col min="2" max="2" width="2.57421875" style="7" customWidth="1"/>
    <col min="3" max="7" width="10.7109375" style="0" customWidth="1"/>
    <col min="8" max="8" width="1.421875" style="7" customWidth="1"/>
    <col min="9" max="13" width="10.7109375" style="0" customWidth="1"/>
    <col min="14" max="14" width="1.1484375" style="0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1.421875" style="7" customWidth="1"/>
    <col min="33" max="33" width="7.421875" style="0" customWidth="1"/>
    <col min="34" max="34" width="10.28125" style="0" customWidth="1"/>
    <col min="35" max="35" width="12.00390625" style="0" customWidth="1"/>
    <col min="36" max="39" width="9.140625" style="0" customWidth="1"/>
    <col min="40" max="42" width="9.140625" style="0" customWidth="1" outlineLevel="1"/>
    <col min="43" max="43" width="9.140625" style="0" customWidth="1"/>
    <col min="44" max="74" width="9.140625" style="0" customWidth="1" outlineLevel="1"/>
  </cols>
  <sheetData>
    <row r="1" spans="1:36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M1" s="283"/>
      <c r="T1" s="7"/>
      <c r="V1" s="2"/>
      <c r="Z1" s="7"/>
      <c r="AB1" s="2"/>
      <c r="AF1" s="7"/>
      <c r="AH1"/>
      <c r="AI1"/>
      <c r="AJ1"/>
    </row>
    <row r="2" spans="1:36" s="5" customFormat="1" ht="22.5" customHeight="1">
      <c r="A2" s="376" t="s">
        <v>96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 s="7"/>
      <c r="AG2"/>
      <c r="AH2"/>
      <c r="AI2"/>
      <c r="AJ2"/>
    </row>
    <row r="3" spans="1:36" s="5" customFormat="1" ht="22.5" customHeight="1">
      <c r="A3" s="299" t="s">
        <v>97</v>
      </c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 s="7"/>
      <c r="AG3"/>
      <c r="AH3"/>
      <c r="AI3"/>
      <c r="AJ3"/>
    </row>
    <row r="4" spans="1:31" s="114" customFormat="1" ht="22.5" customHeight="1">
      <c r="A4" s="170" t="s">
        <v>72</v>
      </c>
      <c r="B4" s="112"/>
      <c r="C4" s="316" t="s">
        <v>130</v>
      </c>
      <c r="D4" s="316" t="s">
        <v>131</v>
      </c>
      <c r="E4" s="316" t="s">
        <v>132</v>
      </c>
      <c r="F4" s="316" t="s">
        <v>133</v>
      </c>
      <c r="G4" s="316" t="s">
        <v>134</v>
      </c>
      <c r="I4" s="316" t="s">
        <v>130</v>
      </c>
      <c r="J4" s="316" t="s">
        <v>131</v>
      </c>
      <c r="K4" s="316" t="s">
        <v>132</v>
      </c>
      <c r="L4" s="316" t="s">
        <v>133</v>
      </c>
      <c r="M4" s="316" t="s">
        <v>134</v>
      </c>
      <c r="N4" s="198"/>
      <c r="O4" s="316" t="s">
        <v>130</v>
      </c>
      <c r="P4" s="316" t="s">
        <v>131</v>
      </c>
      <c r="Q4" s="316" t="s">
        <v>132</v>
      </c>
      <c r="R4" s="316" t="s">
        <v>133</v>
      </c>
      <c r="S4" s="316" t="s">
        <v>134</v>
      </c>
      <c r="U4" s="316" t="s">
        <v>130</v>
      </c>
      <c r="V4" s="316" t="s">
        <v>131</v>
      </c>
      <c r="W4" s="316" t="s">
        <v>132</v>
      </c>
      <c r="X4" s="316" t="s">
        <v>133</v>
      </c>
      <c r="Y4" s="316" t="s">
        <v>134</v>
      </c>
      <c r="AA4" s="316" t="s">
        <v>130</v>
      </c>
      <c r="AB4" s="316" t="s">
        <v>131</v>
      </c>
      <c r="AC4" s="316" t="s">
        <v>132</v>
      </c>
      <c r="AD4" s="316" t="s">
        <v>133</v>
      </c>
      <c r="AE4" s="316" t="s">
        <v>134</v>
      </c>
    </row>
    <row r="5" spans="1:31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N5" s="199"/>
      <c r="O5" s="199"/>
      <c r="P5" s="199"/>
      <c r="Q5" s="199"/>
      <c r="R5" s="199"/>
      <c r="S5" s="199"/>
      <c r="U5" s="118"/>
      <c r="V5" s="118"/>
      <c r="W5" s="118"/>
      <c r="X5" s="118"/>
      <c r="Y5" s="118"/>
      <c r="AA5" s="118"/>
      <c r="AB5" s="118"/>
      <c r="AC5" s="118"/>
      <c r="AD5" s="118"/>
      <c r="AE5" s="118"/>
    </row>
    <row r="6" spans="1:36" s="116" customFormat="1" ht="39.75" customHeight="1">
      <c r="A6" s="166"/>
      <c r="B6" s="119"/>
      <c r="C6" s="196" t="s">
        <v>54</v>
      </c>
      <c r="D6" s="196"/>
      <c r="E6" s="196"/>
      <c r="F6" s="196"/>
      <c r="G6" s="196"/>
      <c r="H6" s="120"/>
      <c r="I6" s="377" t="s">
        <v>117</v>
      </c>
      <c r="J6" s="378"/>
      <c r="K6" s="378"/>
      <c r="L6" s="378"/>
      <c r="M6" s="379"/>
      <c r="N6" s="202"/>
      <c r="O6" s="377" t="s">
        <v>118</v>
      </c>
      <c r="P6" s="378"/>
      <c r="Q6" s="378"/>
      <c r="R6" s="378"/>
      <c r="S6" s="379"/>
      <c r="T6" s="120"/>
      <c r="U6" s="377" t="s">
        <v>119</v>
      </c>
      <c r="V6" s="378"/>
      <c r="W6" s="378"/>
      <c r="X6" s="378"/>
      <c r="Y6" s="379"/>
      <c r="Z6" s="120"/>
      <c r="AA6" s="383" t="s">
        <v>125</v>
      </c>
      <c r="AB6" s="378"/>
      <c r="AC6" s="378"/>
      <c r="AD6" s="378"/>
      <c r="AE6" s="379"/>
      <c r="AF6" s="120"/>
      <c r="AG6" s="121"/>
      <c r="AH6" s="121"/>
      <c r="AI6" s="121"/>
      <c r="AJ6" s="121"/>
    </row>
    <row r="7" spans="1:32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380" t="s">
        <v>5</v>
      </c>
      <c r="J7" s="381"/>
      <c r="K7" s="381"/>
      <c r="L7" s="382"/>
      <c r="M7" s="200" t="s">
        <v>6</v>
      </c>
      <c r="N7" s="201"/>
      <c r="O7" s="380" t="s">
        <v>5</v>
      </c>
      <c r="P7" s="381"/>
      <c r="Q7" s="381"/>
      <c r="R7" s="382"/>
      <c r="S7" s="203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  <c r="AF7" s="104"/>
    </row>
    <row r="8" spans="1:32" s="109" customFormat="1" ht="22.5" customHeight="1">
      <c r="A8" s="171" t="s">
        <v>21</v>
      </c>
      <c r="B8" s="131"/>
      <c r="C8" s="20">
        <v>2895.3197274026097</v>
      </c>
      <c r="D8" s="43">
        <v>2748.04123884829</v>
      </c>
      <c r="E8" s="43">
        <v>2625.4378523243604</v>
      </c>
      <c r="F8" s="43">
        <v>2808.43433945564</v>
      </c>
      <c r="G8" s="210">
        <f>C8+D8+E8+F8</f>
        <v>11077.2331580309</v>
      </c>
      <c r="H8" s="218"/>
      <c r="I8" s="20">
        <v>989.797760558721</v>
      </c>
      <c r="J8" s="20">
        <v>938.5007997858489</v>
      </c>
      <c r="K8" s="257">
        <v>886.7894412459599</v>
      </c>
      <c r="L8" s="20">
        <v>994.5983678866401</v>
      </c>
      <c r="M8" s="270">
        <f>I8+J8+K8+L8</f>
        <v>3809.68636947717</v>
      </c>
      <c r="N8" s="219"/>
      <c r="O8" s="20">
        <v>682.778327338133</v>
      </c>
      <c r="P8" s="20">
        <v>643.0821047087971</v>
      </c>
      <c r="Q8" s="257">
        <v>621.2678864703802</v>
      </c>
      <c r="R8" s="20">
        <v>680.7638723525802</v>
      </c>
      <c r="S8" s="210">
        <f>O8+P8+Q8+R8</f>
        <v>2627.8921908698903</v>
      </c>
      <c r="T8" s="218"/>
      <c r="U8" s="20">
        <v>723.299151729746</v>
      </c>
      <c r="V8" s="20">
        <v>688.7115145997041</v>
      </c>
      <c r="W8" s="257">
        <v>641.4309208408399</v>
      </c>
      <c r="X8" s="20">
        <v>619.73342133704</v>
      </c>
      <c r="Y8" s="210">
        <f>U8+V8+W8+X8</f>
        <v>2673.17500850733</v>
      </c>
      <c r="Z8" s="218"/>
      <c r="AA8" s="20">
        <v>597.893879735732</v>
      </c>
      <c r="AB8" s="20">
        <v>567.7947024492279</v>
      </c>
      <c r="AC8" s="257">
        <v>574.4380834445604</v>
      </c>
      <c r="AD8" s="20">
        <v>616.7303568346501</v>
      </c>
      <c r="AE8" s="210">
        <f>AA8+AB8+AC8+AD8</f>
        <v>2356.8570224641703</v>
      </c>
      <c r="AF8" s="218"/>
    </row>
    <row r="9" spans="1:32" s="108" customFormat="1" ht="22.5" customHeight="1">
      <c r="A9" s="172" t="s">
        <v>7</v>
      </c>
      <c r="B9" s="124"/>
      <c r="C9" s="20">
        <v>-2299.69774937909</v>
      </c>
      <c r="D9" s="43">
        <v>-2193.61538310011</v>
      </c>
      <c r="E9" s="43">
        <v>-2126.85324246079</v>
      </c>
      <c r="F9" s="43">
        <v>-2246.96038953722</v>
      </c>
      <c r="G9" s="210">
        <f aca="true" t="shared" si="0" ref="G9:G16">C9+D9+E9+F9</f>
        <v>-8867.12676447721</v>
      </c>
      <c r="H9" s="218"/>
      <c r="I9" s="20">
        <v>-859.476483503357</v>
      </c>
      <c r="J9" s="20">
        <v>-819.361637207373</v>
      </c>
      <c r="K9" s="257">
        <v>-778.8612797669202</v>
      </c>
      <c r="L9" s="20">
        <v>-879.9214660809694</v>
      </c>
      <c r="M9" s="270">
        <f aca="true" t="shared" si="1" ref="M9:M16">I9+J9+K9+L9</f>
        <v>-3337.6208665586196</v>
      </c>
      <c r="N9" s="219"/>
      <c r="O9" s="20">
        <v>-509.35303802350904</v>
      </c>
      <c r="P9" s="20">
        <v>-489.36165558273694</v>
      </c>
      <c r="Q9" s="257">
        <v>-474.8582943793831</v>
      </c>
      <c r="R9" s="20">
        <v>-513.6373673509399</v>
      </c>
      <c r="S9" s="210">
        <f aca="true" t="shared" si="2" ref="S9:S16">O9+P9+Q9+R9</f>
        <v>-1987.210355336569</v>
      </c>
      <c r="T9" s="218"/>
      <c r="U9" s="20">
        <v>-536.613900615837</v>
      </c>
      <c r="V9" s="20">
        <v>-513.3415341072729</v>
      </c>
      <c r="W9" s="257">
        <v>-496.00256693853</v>
      </c>
      <c r="X9" s="20">
        <v>-447.51686484411016</v>
      </c>
      <c r="Y9" s="210">
        <f aca="true" t="shared" si="3" ref="Y9:Y16">U9+V9+W9+X9</f>
        <v>-1993.47486650575</v>
      </c>
      <c r="Z9" s="218"/>
      <c r="AA9" s="20">
        <v>-486.83709110692496</v>
      </c>
      <c r="AB9" s="20">
        <v>-464.31102038398205</v>
      </c>
      <c r="AC9" s="257">
        <v>-470.46289382114287</v>
      </c>
      <c r="AD9" s="20">
        <v>-504.5541672682202</v>
      </c>
      <c r="AE9" s="210">
        <f aca="true" t="shared" si="4" ref="AE9:AE16">AA9+AB9+AC9+AD9</f>
        <v>-1926.16517258027</v>
      </c>
      <c r="AF9" s="218"/>
    </row>
    <row r="10" spans="1:32" s="109" customFormat="1" ht="22.5" customHeight="1">
      <c r="A10" s="173" t="s">
        <v>22</v>
      </c>
      <c r="B10" s="131"/>
      <c r="C10" s="43">
        <v>595.6219780235269</v>
      </c>
      <c r="D10" s="43">
        <v>554.425855748183</v>
      </c>
      <c r="E10" s="43">
        <v>498.58460986357</v>
      </c>
      <c r="F10" s="43">
        <v>561.47394991844</v>
      </c>
      <c r="G10" s="210">
        <f t="shared" si="0"/>
        <v>2210.10639355372</v>
      </c>
      <c r="H10" s="218"/>
      <c r="I10" s="43">
        <v>130.32127705536502</v>
      </c>
      <c r="J10" s="43">
        <v>119.13916257847998</v>
      </c>
      <c r="K10" s="257">
        <v>107.92816147903596</v>
      </c>
      <c r="L10" s="20">
        <v>114.67690180566501</v>
      </c>
      <c r="M10" s="270">
        <f t="shared" si="1"/>
        <v>472.065502918546</v>
      </c>
      <c r="N10" s="219"/>
      <c r="O10" s="43">
        <v>173.425289314623</v>
      </c>
      <c r="P10" s="43">
        <v>153.72044912605702</v>
      </c>
      <c r="Q10" s="257">
        <v>146.40959209099395</v>
      </c>
      <c r="R10" s="20">
        <v>167.12650500164904</v>
      </c>
      <c r="S10" s="210">
        <f t="shared" si="2"/>
        <v>640.681835533323</v>
      </c>
      <c r="T10" s="218"/>
      <c r="U10" s="43">
        <v>186.685251113909</v>
      </c>
      <c r="V10" s="43">
        <v>175.36998049244002</v>
      </c>
      <c r="W10" s="257">
        <v>145.42835390229996</v>
      </c>
      <c r="X10" s="20">
        <v>172.2165564929271</v>
      </c>
      <c r="Y10" s="210">
        <f t="shared" si="3"/>
        <v>679.7001420015761</v>
      </c>
      <c r="Z10" s="218"/>
      <c r="AA10" s="43">
        <v>111.056788628807</v>
      </c>
      <c r="AB10" s="43">
        <v>103.48368206524299</v>
      </c>
      <c r="AC10" s="257">
        <v>103.97518962341604</v>
      </c>
      <c r="AD10" s="288">
        <v>112.17618956643793</v>
      </c>
      <c r="AE10" s="210">
        <f t="shared" si="4"/>
        <v>430.69184988390396</v>
      </c>
      <c r="AF10" s="218"/>
    </row>
    <row r="11" spans="1:32" s="108" customFormat="1" ht="22.5" customHeight="1">
      <c r="A11" s="174" t="s">
        <v>8</v>
      </c>
      <c r="B11" s="124"/>
      <c r="C11" s="30">
        <v>68.4842578838748</v>
      </c>
      <c r="D11" s="43">
        <v>64.2678334567912</v>
      </c>
      <c r="E11" s="43">
        <v>95.79596159030798</v>
      </c>
      <c r="F11" s="43">
        <v>130.58515048277002</v>
      </c>
      <c r="G11" s="210">
        <f t="shared" si="0"/>
        <v>359.133203413744</v>
      </c>
      <c r="H11" s="218"/>
      <c r="I11" s="30">
        <v>29.8474279493944</v>
      </c>
      <c r="J11" s="43">
        <v>34.933549390311</v>
      </c>
      <c r="K11" s="257">
        <v>31.549718137856203</v>
      </c>
      <c r="L11" s="20">
        <v>50.0583381095024</v>
      </c>
      <c r="M11" s="270">
        <f t="shared" si="1"/>
        <v>146.389033587064</v>
      </c>
      <c r="N11" s="219"/>
      <c r="O11" s="30">
        <v>21.226837437896</v>
      </c>
      <c r="P11" s="30">
        <v>16.3502131102757</v>
      </c>
      <c r="Q11" s="257">
        <v>16.9817497684919</v>
      </c>
      <c r="R11" s="20">
        <v>32.69965550228311</v>
      </c>
      <c r="S11" s="210">
        <f t="shared" si="2"/>
        <v>87.2584558189467</v>
      </c>
      <c r="T11" s="218"/>
      <c r="U11" s="30">
        <v>14.749470004572</v>
      </c>
      <c r="V11" s="30">
        <v>12.379034772280203</v>
      </c>
      <c r="W11" s="257">
        <v>40.641687220967384</v>
      </c>
      <c r="X11" s="20">
        <v>32.631561331436416</v>
      </c>
      <c r="Y11" s="210">
        <f t="shared" si="3"/>
        <v>100.401753329256</v>
      </c>
      <c r="Z11" s="218"/>
      <c r="AA11" s="30">
        <v>14.988458954621999</v>
      </c>
      <c r="AB11" s="30">
        <v>15.1135720643318</v>
      </c>
      <c r="AC11" s="257">
        <v>17.869292448515303</v>
      </c>
      <c r="AD11" s="30">
        <v>26.961144570193</v>
      </c>
      <c r="AE11" s="210">
        <f t="shared" si="4"/>
        <v>74.9324680376621</v>
      </c>
      <c r="AF11" s="218"/>
    </row>
    <row r="12" spans="1:32" s="108" customFormat="1" ht="22.5" customHeight="1">
      <c r="A12" s="173" t="s">
        <v>9</v>
      </c>
      <c r="B12" s="124"/>
      <c r="C12" s="20">
        <v>-242.269650535447</v>
      </c>
      <c r="D12" s="43">
        <v>-235.22497902716998</v>
      </c>
      <c r="E12" s="43">
        <v>-233.867403995509</v>
      </c>
      <c r="F12" s="43">
        <v>-241.788526551372</v>
      </c>
      <c r="G12" s="210">
        <f t="shared" si="0"/>
        <v>-953.150560109498</v>
      </c>
      <c r="H12" s="218"/>
      <c r="I12" s="20">
        <v>-56.5678897695807</v>
      </c>
      <c r="J12" s="43">
        <v>-55.651170627465305</v>
      </c>
      <c r="K12" s="257">
        <v>-54.444916075999004</v>
      </c>
      <c r="L12" s="20">
        <v>-59.92876897054299</v>
      </c>
      <c r="M12" s="270">
        <f t="shared" si="1"/>
        <v>-226.592745443588</v>
      </c>
      <c r="N12" s="219"/>
      <c r="O12" s="20">
        <v>-73.84917481843931</v>
      </c>
      <c r="P12" s="20">
        <v>-71.9833385769628</v>
      </c>
      <c r="Q12" s="257">
        <v>-72.62038868387096</v>
      </c>
      <c r="R12" s="20">
        <v>-77.49209885416701</v>
      </c>
      <c r="S12" s="210">
        <f t="shared" si="2"/>
        <v>-295.94500093344004</v>
      </c>
      <c r="T12" s="218"/>
      <c r="U12" s="20">
        <v>-71.8146357028748</v>
      </c>
      <c r="V12" s="20">
        <v>-67.2679793485672</v>
      </c>
      <c r="W12" s="257">
        <v>-65.38357990856201</v>
      </c>
      <c r="X12" s="20">
        <v>-64.06559124743703</v>
      </c>
      <c r="Y12" s="210">
        <f t="shared" si="3"/>
        <v>-268.53178620744103</v>
      </c>
      <c r="Z12" s="218"/>
      <c r="AA12" s="20">
        <v>-41.175062729896005</v>
      </c>
      <c r="AB12" s="20">
        <v>-41.81674572779129</v>
      </c>
      <c r="AC12" s="257">
        <v>-42.47405659287771</v>
      </c>
      <c r="AD12" s="20">
        <v>-41.921940764765</v>
      </c>
      <c r="AE12" s="210">
        <f t="shared" si="4"/>
        <v>-167.38780581533</v>
      </c>
      <c r="AF12" s="218"/>
    </row>
    <row r="13" spans="1:32" s="108" customFormat="1" ht="22.5" customHeight="1">
      <c r="A13" s="173" t="s">
        <v>10</v>
      </c>
      <c r="B13" s="124"/>
      <c r="C13" s="20">
        <v>-150.006888172276</v>
      </c>
      <c r="D13" s="43">
        <v>-145.82061125067</v>
      </c>
      <c r="E13" s="43">
        <v>-147.96542971005297</v>
      </c>
      <c r="F13" s="43">
        <v>-142.3604378559461</v>
      </c>
      <c r="G13" s="210">
        <f t="shared" si="0"/>
        <v>-586.1533669889451</v>
      </c>
      <c r="H13" s="218"/>
      <c r="I13" s="20">
        <v>-23.5013749035142</v>
      </c>
      <c r="J13" s="43">
        <v>-24.9663468540904</v>
      </c>
      <c r="K13" s="257">
        <v>-24.823622182415892</v>
      </c>
      <c r="L13" s="20">
        <v>-18.61702437242691</v>
      </c>
      <c r="M13" s="270">
        <f t="shared" si="1"/>
        <v>-91.90836831244741</v>
      </c>
      <c r="N13" s="219"/>
      <c r="O13" s="20">
        <v>-44.1532690180071</v>
      </c>
      <c r="P13" s="20">
        <v>-41.5986039550535</v>
      </c>
      <c r="Q13" s="257">
        <v>-41.6911607248395</v>
      </c>
      <c r="R13" s="20">
        <v>-43.24195808987599</v>
      </c>
      <c r="S13" s="210">
        <f t="shared" si="2"/>
        <v>-170.68499178777608</v>
      </c>
      <c r="T13" s="218"/>
      <c r="U13" s="20">
        <v>-37.5256255286195</v>
      </c>
      <c r="V13" s="20">
        <v>-36.5782498881656</v>
      </c>
      <c r="W13" s="257">
        <v>-40.29723572032691</v>
      </c>
      <c r="X13" s="20">
        <v>-35.48636857206499</v>
      </c>
      <c r="Y13" s="210">
        <f t="shared" si="3"/>
        <v>-149.887479709177</v>
      </c>
      <c r="Z13" s="218"/>
      <c r="AA13" s="20">
        <v>-32.978331348321</v>
      </c>
      <c r="AB13" s="20">
        <v>-33.66133047721261</v>
      </c>
      <c r="AC13" s="257">
        <v>-34.344774153705394</v>
      </c>
      <c r="AD13" s="20">
        <v>-35.742975052047</v>
      </c>
      <c r="AE13" s="270">
        <f t="shared" si="4"/>
        <v>-136.727411031286</v>
      </c>
      <c r="AF13" s="218"/>
    </row>
    <row r="14" spans="1:32" s="108" customFormat="1" ht="22.5" customHeight="1">
      <c r="A14" s="173" t="s">
        <v>23</v>
      </c>
      <c r="B14" s="124"/>
      <c r="C14" s="20">
        <v>-65.1945548317742</v>
      </c>
      <c r="D14" s="20">
        <v>-72.59175549351879</v>
      </c>
      <c r="E14" s="20">
        <v>-53.170018028046</v>
      </c>
      <c r="F14" s="20">
        <v>-102.653704978707</v>
      </c>
      <c r="G14" s="270">
        <f t="shared" si="0"/>
        <v>-293.610033332046</v>
      </c>
      <c r="H14" s="218"/>
      <c r="I14" s="20">
        <v>-24.8290037903812</v>
      </c>
      <c r="J14" s="20">
        <v>-43.9508295593241</v>
      </c>
      <c r="K14" s="257">
        <v>-31.529095832919687</v>
      </c>
      <c r="L14" s="20">
        <v>-39.637863109880016</v>
      </c>
      <c r="M14" s="270">
        <f t="shared" si="1"/>
        <v>-139.946792292505</v>
      </c>
      <c r="N14" s="219"/>
      <c r="O14" s="20">
        <v>-11.6446512501475</v>
      </c>
      <c r="P14" s="20">
        <v>-11.669358382465301</v>
      </c>
      <c r="Q14" s="257">
        <v>-4.431827719782998</v>
      </c>
      <c r="R14" s="20">
        <v>-9.178256308417406</v>
      </c>
      <c r="S14" s="210">
        <f t="shared" si="2"/>
        <v>-36.924093660813206</v>
      </c>
      <c r="T14" s="218"/>
      <c r="U14" s="43">
        <v>-24.285909544717402</v>
      </c>
      <c r="V14" s="43">
        <v>-11.117345416876898</v>
      </c>
      <c r="W14" s="257">
        <v>-15.067867022271898</v>
      </c>
      <c r="X14" s="20">
        <v>-48.012219755437</v>
      </c>
      <c r="Y14" s="210">
        <f t="shared" si="3"/>
        <v>-98.4833417393032</v>
      </c>
      <c r="Z14" s="218"/>
      <c r="AA14" s="43">
        <v>-5.77392016242837</v>
      </c>
      <c r="AB14" s="43">
        <v>-4.12922931819387</v>
      </c>
      <c r="AC14" s="262">
        <v>-3.3579964658843604</v>
      </c>
      <c r="AD14" s="43">
        <v>-5.967430767741897</v>
      </c>
      <c r="AE14" s="327">
        <f t="shared" si="4"/>
        <v>-19.228576714248497</v>
      </c>
      <c r="AF14" s="328"/>
    </row>
    <row r="15" spans="1:32" s="108" customFormat="1" ht="22.5" customHeight="1">
      <c r="A15" s="175" t="s">
        <v>140</v>
      </c>
      <c r="B15" s="124"/>
      <c r="C15" s="43">
        <v>15.01304</v>
      </c>
      <c r="D15" s="43">
        <v>9.630309999999998</v>
      </c>
      <c r="E15" s="43">
        <v>13.603989999999996</v>
      </c>
      <c r="F15" s="43">
        <v>13.86453000000001</v>
      </c>
      <c r="G15" s="210">
        <f>C15+D15+E15+F15</f>
        <v>52.11187</v>
      </c>
      <c r="H15" s="218"/>
      <c r="I15" s="43">
        <v>2.6151999999999997</v>
      </c>
      <c r="J15" s="43">
        <v>0.1384000000000003</v>
      </c>
      <c r="K15" s="262">
        <v>2.3927</v>
      </c>
      <c r="L15" s="43">
        <v>3.9619</v>
      </c>
      <c r="M15" s="210">
        <f>I15+J15+K15+L15</f>
        <v>9.1082</v>
      </c>
      <c r="N15" s="219"/>
      <c r="O15" s="43">
        <v>0</v>
      </c>
      <c r="P15" s="43">
        <v>0</v>
      </c>
      <c r="Q15" s="257">
        <v>0</v>
      </c>
      <c r="R15" s="20">
        <v>0</v>
      </c>
      <c r="S15" s="210">
        <f>O15+P15+Q15+R15</f>
        <v>0</v>
      </c>
      <c r="T15" s="218"/>
      <c r="U15" s="30">
        <v>12.16834</v>
      </c>
      <c r="V15" s="30">
        <v>8.846409999999999</v>
      </c>
      <c r="W15" s="257">
        <v>11.43329</v>
      </c>
      <c r="X15" s="20">
        <v>9.259729999999998</v>
      </c>
      <c r="Y15" s="210">
        <f>U15+V15+W15+X15</f>
        <v>41.70777</v>
      </c>
      <c r="Z15" s="218"/>
      <c r="AA15" s="30">
        <v>0</v>
      </c>
      <c r="AB15" s="30">
        <v>0</v>
      </c>
      <c r="AC15" s="259">
        <v>0</v>
      </c>
      <c r="AD15" s="30">
        <v>0</v>
      </c>
      <c r="AE15" s="267">
        <f>AA15+AB15+AC15+AD15</f>
        <v>0</v>
      </c>
      <c r="AF15" s="218"/>
    </row>
    <row r="16" spans="1:32" s="109" customFormat="1" ht="22.5" customHeight="1">
      <c r="A16" s="175" t="s">
        <v>55</v>
      </c>
      <c r="B16" s="131"/>
      <c r="C16" s="326">
        <v>221.648182367906</v>
      </c>
      <c r="D16" s="73">
        <v>174.686653433616</v>
      </c>
      <c r="E16" s="73">
        <v>172.981709720272</v>
      </c>
      <c r="F16" s="73">
        <v>219.12096101518205</v>
      </c>
      <c r="G16" s="267">
        <f t="shared" si="0"/>
        <v>788.437506536976</v>
      </c>
      <c r="H16" s="218"/>
      <c r="I16" s="30">
        <v>57.8856365412828</v>
      </c>
      <c r="J16" s="73">
        <v>29.642764927911294</v>
      </c>
      <c r="K16" s="259">
        <v>31.072945525557913</v>
      </c>
      <c r="L16" s="30">
        <v>50.51348346231701</v>
      </c>
      <c r="M16" s="272">
        <f t="shared" si="1"/>
        <v>169.11483045706902</v>
      </c>
      <c r="N16" s="219"/>
      <c r="O16" s="30">
        <v>65.0050316659254</v>
      </c>
      <c r="P16" s="326">
        <v>44.8193613218515</v>
      </c>
      <c r="Q16" s="257">
        <v>44.64796473099301</v>
      </c>
      <c r="R16" s="20">
        <v>69.913847251471</v>
      </c>
      <c r="S16" s="210">
        <f t="shared" si="2"/>
        <v>224.3862049702409</v>
      </c>
      <c r="T16" s="218"/>
      <c r="U16" s="290">
        <v>79.9768903422693</v>
      </c>
      <c r="V16" s="290">
        <v>81.6318506111097</v>
      </c>
      <c r="W16" s="257">
        <v>76.75464847210704</v>
      </c>
      <c r="X16" s="20">
        <v>66.54366824942497</v>
      </c>
      <c r="Y16" s="210">
        <f t="shared" si="3"/>
        <v>304.907057674911</v>
      </c>
      <c r="Z16" s="218"/>
      <c r="AA16" s="290">
        <v>46.1179333427841</v>
      </c>
      <c r="AB16" s="290">
        <v>38.9899486063768</v>
      </c>
      <c r="AC16" s="257">
        <v>41.66765485946311</v>
      </c>
      <c r="AD16" s="291">
        <v>55.504987552077</v>
      </c>
      <c r="AE16" s="210">
        <f t="shared" si="4"/>
        <v>182.280524360701</v>
      </c>
      <c r="AF16" s="218"/>
    </row>
    <row r="17" spans="1:32" s="110" customFormat="1" ht="22.5" customHeight="1">
      <c r="A17" s="176" t="s">
        <v>12</v>
      </c>
      <c r="B17" s="132"/>
      <c r="C17" s="297">
        <f>C16/C8</f>
        <v>0.07655395715717604</v>
      </c>
      <c r="D17" s="297">
        <f>D16/D8</f>
        <v>0.06356769722525253</v>
      </c>
      <c r="E17" s="297">
        <f>E16/E8</f>
        <v>0.06588680420186953</v>
      </c>
      <c r="F17" s="297">
        <f>F16/F8</f>
        <v>0.07802246181680514</v>
      </c>
      <c r="G17" s="312">
        <f>G16/G8</f>
        <v>0.07117639353518215</v>
      </c>
      <c r="H17" s="222"/>
      <c r="I17" s="205">
        <f>I16/I8</f>
        <v>0.05848228683464339</v>
      </c>
      <c r="J17" s="205">
        <f>J16/J8</f>
        <v>0.03158523139743227</v>
      </c>
      <c r="K17" s="205">
        <f>K16/K8</f>
        <v>0.03503982352552563</v>
      </c>
      <c r="L17" s="205">
        <f>L16/L8</f>
        <v>0.050787820584956275</v>
      </c>
      <c r="M17" s="251">
        <f>M16/M8</f>
        <v>0.044390748753493275</v>
      </c>
      <c r="N17" s="223"/>
      <c r="O17" s="205">
        <f>O16/O8</f>
        <v>0.09520664183843214</v>
      </c>
      <c r="P17" s="205">
        <f>P16/P8</f>
        <v>0.06969461752033479</v>
      </c>
      <c r="Q17" s="205">
        <f>Q16/Q8</f>
        <v>0.07186588217950915</v>
      </c>
      <c r="R17" s="205">
        <f>R16/R8</f>
        <v>0.10269911505418626</v>
      </c>
      <c r="S17" s="325">
        <f>S16/S8</f>
        <v>0.08538638143141028</v>
      </c>
      <c r="T17" s="222"/>
      <c r="U17" s="205">
        <f>U16/U8</f>
        <v>0.1105723546764948</v>
      </c>
      <c r="V17" s="205">
        <f>V16/V8</f>
        <v>0.11852836620359995</v>
      </c>
      <c r="W17" s="205">
        <f>W16/W8</f>
        <v>0.1196615971856966</v>
      </c>
      <c r="X17" s="205">
        <f>X16/X8</f>
        <v>0.10737466458701024</v>
      </c>
      <c r="Y17" s="251">
        <f>Y16/Y8</f>
        <v>0.11406176427078285</v>
      </c>
      <c r="Z17" s="222"/>
      <c r="AA17" s="205">
        <f>AA16/AA8</f>
        <v>0.07713397796138696</v>
      </c>
      <c r="AB17" s="205">
        <f>AB16/AB8</f>
        <v>0.06866909542866556</v>
      </c>
      <c r="AC17" s="205">
        <f>AC16/AC8</f>
        <v>0.07253637260539411</v>
      </c>
      <c r="AD17" s="205">
        <f>AD16/AD8</f>
        <v>0.0899987927251622</v>
      </c>
      <c r="AE17" s="251">
        <f>AE16/AE8</f>
        <v>0.07734051010447839</v>
      </c>
      <c r="AF17" s="222"/>
    </row>
    <row r="18" spans="1:32" s="109" customFormat="1" ht="22.5" customHeight="1">
      <c r="A18" s="171" t="s">
        <v>56</v>
      </c>
      <c r="B18" s="131"/>
      <c r="C18" s="43">
        <v>363.50752806298703</v>
      </c>
      <c r="D18" s="43">
        <v>316.86244582544896</v>
      </c>
      <c r="E18" s="43">
        <v>319.252570331965</v>
      </c>
      <c r="F18" s="43">
        <v>374.3720486694591</v>
      </c>
      <c r="G18" s="210">
        <f>C18+D18+E18+F18</f>
        <v>1373.99459288986</v>
      </c>
      <c r="H18" s="218"/>
      <c r="I18" s="43">
        <v>113.94822084254801</v>
      </c>
      <c r="J18" s="43">
        <v>86.68546778865701</v>
      </c>
      <c r="K18" s="257">
        <v>89.92476849661597</v>
      </c>
      <c r="L18" s="20">
        <v>111.45022234875705</v>
      </c>
      <c r="M18" s="270">
        <f>I18+J18+K18+L18</f>
        <v>402.00867947657804</v>
      </c>
      <c r="N18" s="219"/>
      <c r="O18" s="43">
        <v>98.5345296811017</v>
      </c>
      <c r="P18" s="43">
        <v>77.7521032688833</v>
      </c>
      <c r="Q18" s="257">
        <v>77.562814555348</v>
      </c>
      <c r="R18" s="20">
        <v>104.65123752976302</v>
      </c>
      <c r="S18" s="210">
        <f>O18+P18+Q18+R18</f>
        <v>358.500685035096</v>
      </c>
      <c r="T18" s="218"/>
      <c r="U18" s="43">
        <v>107.93448389066</v>
      </c>
      <c r="V18" s="43">
        <v>109.72292437978899</v>
      </c>
      <c r="W18" s="257">
        <v>104.91885757241303</v>
      </c>
      <c r="X18" s="20">
        <v>95.69452388555095</v>
      </c>
      <c r="Y18" s="210">
        <f>U18+V18+W18+X18</f>
        <v>418.270789728413</v>
      </c>
      <c r="Z18" s="218"/>
      <c r="AA18" s="43">
        <v>68.4837048646531</v>
      </c>
      <c r="AB18" s="43">
        <v>61.274810416225904</v>
      </c>
      <c r="AC18" s="257">
        <v>64.60521248512399</v>
      </c>
      <c r="AD18" s="291">
        <v>82.02700205379003</v>
      </c>
      <c r="AE18" s="293">
        <f>AA18+AB18+AC18+AD18</f>
        <v>276.390729819793</v>
      </c>
      <c r="AF18" s="218"/>
    </row>
    <row r="19" spans="1:32" s="110" customFormat="1" ht="22.5" customHeight="1">
      <c r="A19" s="177" t="s">
        <v>14</v>
      </c>
      <c r="B19" s="132"/>
      <c r="C19" s="205">
        <f>C18/C8</f>
        <v>0.12555004707168888</v>
      </c>
      <c r="D19" s="205">
        <f>D18/D8</f>
        <v>0.1153048365308545</v>
      </c>
      <c r="E19" s="205">
        <f>E18/E8</f>
        <v>0.12159974384818265</v>
      </c>
      <c r="F19" s="205">
        <f>F18/F8</f>
        <v>0.13330275997907923</v>
      </c>
      <c r="G19" s="251">
        <f>G18/G8</f>
        <v>0.1240377062835159</v>
      </c>
      <c r="H19" s="222"/>
      <c r="I19" s="205">
        <f>I18/I8</f>
        <v>0.11512273050428658</v>
      </c>
      <c r="J19" s="205">
        <f>J18/J8</f>
        <v>0.09236589655377733</v>
      </c>
      <c r="K19" s="205">
        <f>K18/K8</f>
        <v>0.10140487055221312</v>
      </c>
      <c r="L19" s="205">
        <f>L18/L8</f>
        <v>0.11205550496284311</v>
      </c>
      <c r="M19" s="251">
        <f>M18/M8</f>
        <v>0.10552277549601767</v>
      </c>
      <c r="N19" s="223"/>
      <c r="O19" s="205">
        <f>O18/O8</f>
        <v>0.14431408516618652</v>
      </c>
      <c r="P19" s="205">
        <f>P18/P8</f>
        <v>0.12090540647852625</v>
      </c>
      <c r="Q19" s="205">
        <f>Q18/Q8</f>
        <v>0.12484600644016373</v>
      </c>
      <c r="R19" s="205">
        <f>R18/R8</f>
        <v>0.15372619167951707</v>
      </c>
      <c r="S19" s="325">
        <f>S18/S8</f>
        <v>0.13642138223197975</v>
      </c>
      <c r="T19" s="222"/>
      <c r="U19" s="205">
        <f>U18/U8</f>
        <v>0.14922523223280196</v>
      </c>
      <c r="V19" s="205">
        <f>V18/V8</f>
        <v>0.15931623336305425</v>
      </c>
      <c r="W19" s="205">
        <f>W18/W8</f>
        <v>0.16357000288491994</v>
      </c>
      <c r="X19" s="205">
        <f>X18/X8</f>
        <v>0.15441239828424194</v>
      </c>
      <c r="Y19" s="251">
        <f>Y18/Y8</f>
        <v>0.15646966188045075</v>
      </c>
      <c r="Z19" s="222"/>
      <c r="AA19" s="205">
        <f>AA18/AA8</f>
        <v>0.11454157198418352</v>
      </c>
      <c r="AB19" s="205">
        <f>AB18/AB8</f>
        <v>0.10791719287255078</v>
      </c>
      <c r="AC19" s="205">
        <f>AC18/AC8</f>
        <v>0.11246679902858338</v>
      </c>
      <c r="AD19" s="205">
        <f>AD18/AD8</f>
        <v>0.13300302335495715</v>
      </c>
      <c r="AE19" s="251">
        <f>AE18/AE8</f>
        <v>0.11727089390039348</v>
      </c>
      <c r="AF19" s="222"/>
    </row>
    <row r="20" spans="1:32" s="104" customFormat="1" ht="9" customHeight="1">
      <c r="A20" s="111"/>
      <c r="C20" s="225"/>
      <c r="D20" s="226"/>
      <c r="E20" s="226"/>
      <c r="F20" s="227"/>
      <c r="G20" s="227"/>
      <c r="H20" s="218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218"/>
      <c r="U20" s="56"/>
      <c r="V20" s="56"/>
      <c r="W20" s="56"/>
      <c r="X20" s="56"/>
      <c r="Y20" s="56"/>
      <c r="Z20" s="218"/>
      <c r="AA20" s="56"/>
      <c r="AB20" s="56"/>
      <c r="AC20" s="56"/>
      <c r="AD20" s="56"/>
      <c r="AE20" s="56"/>
      <c r="AF20" s="218"/>
    </row>
    <row r="21" spans="1:36" s="104" customFormat="1" ht="22.5" customHeight="1">
      <c r="A21" s="171" t="s">
        <v>15</v>
      </c>
      <c r="B21" s="124"/>
      <c r="C21" s="43">
        <v>-46.618387507808094</v>
      </c>
      <c r="D21" s="43">
        <v>-37.59264150757801</v>
      </c>
      <c r="E21" s="262">
        <v>-40.7886991152629</v>
      </c>
      <c r="F21" s="43">
        <v>-22.601217537477993</v>
      </c>
      <c r="G21" s="210">
        <f>C21+D21+E21+F21</f>
        <v>-147.600945668127</v>
      </c>
      <c r="H21" s="218"/>
      <c r="I21" s="43"/>
      <c r="J21" s="43"/>
      <c r="K21" s="43"/>
      <c r="L21" s="43"/>
      <c r="M21" s="101"/>
      <c r="N21" s="219"/>
      <c r="O21" s="101"/>
      <c r="P21" s="101"/>
      <c r="Q21" s="101"/>
      <c r="R21" s="101"/>
      <c r="S21" s="101"/>
      <c r="T21" s="218"/>
      <c r="U21" s="43"/>
      <c r="V21" s="43"/>
      <c r="W21" s="228"/>
      <c r="X21" s="43"/>
      <c r="Y21" s="101"/>
      <c r="Z21" s="218"/>
      <c r="AA21" s="43"/>
      <c r="AB21" s="43"/>
      <c r="AC21" s="43"/>
      <c r="AD21" s="43"/>
      <c r="AE21" s="43"/>
      <c r="AF21" s="218"/>
      <c r="AG21" s="141"/>
      <c r="AH21" s="108"/>
      <c r="AI21" s="108"/>
      <c r="AJ21" s="108"/>
    </row>
    <row r="22" spans="1:36" s="111" customFormat="1" ht="22.5" customHeight="1">
      <c r="A22" s="171" t="s">
        <v>16</v>
      </c>
      <c r="B22" s="131"/>
      <c r="C22" s="43">
        <v>175.02979486009602</v>
      </c>
      <c r="D22" s="43">
        <v>137.09401192603897</v>
      </c>
      <c r="E22" s="262">
        <v>132.19301060501098</v>
      </c>
      <c r="F22" s="43">
        <v>196.51974347770408</v>
      </c>
      <c r="G22" s="210">
        <f>C22+D22+E22+F22</f>
        <v>640.83656086885</v>
      </c>
      <c r="H22" s="218"/>
      <c r="I22" s="43"/>
      <c r="J22" s="43"/>
      <c r="K22" s="43"/>
      <c r="L22" s="43"/>
      <c r="M22" s="101"/>
      <c r="N22" s="219"/>
      <c r="O22" s="101"/>
      <c r="P22" s="101"/>
      <c r="Q22" s="101"/>
      <c r="R22" s="101"/>
      <c r="S22" s="101"/>
      <c r="T22" s="218"/>
      <c r="U22" s="43"/>
      <c r="V22" s="43"/>
      <c r="W22" s="228"/>
      <c r="X22" s="43"/>
      <c r="Y22" s="101"/>
      <c r="Z22" s="218"/>
      <c r="AA22" s="43"/>
      <c r="AB22" s="43"/>
      <c r="AC22" s="43"/>
      <c r="AD22" s="43"/>
      <c r="AE22" s="43"/>
      <c r="AF22" s="218"/>
      <c r="AG22" s="109"/>
      <c r="AH22" s="109"/>
      <c r="AI22" s="109"/>
      <c r="AJ22" s="109"/>
    </row>
    <row r="23" spans="1:36" s="111" customFormat="1" ht="22.5" customHeight="1">
      <c r="A23" s="178" t="s">
        <v>57</v>
      </c>
      <c r="B23" s="131"/>
      <c r="C23" s="43">
        <v>0</v>
      </c>
      <c r="D23" s="43">
        <v>0</v>
      </c>
      <c r="E23" s="43">
        <v>0</v>
      </c>
      <c r="F23" s="43">
        <v>0</v>
      </c>
      <c r="G23" s="210">
        <f>C23+D23+E23+F23</f>
        <v>0</v>
      </c>
      <c r="H23" s="218"/>
      <c r="I23" s="43"/>
      <c r="J23" s="43"/>
      <c r="K23" s="43"/>
      <c r="L23" s="43"/>
      <c r="M23" s="101"/>
      <c r="N23" s="219"/>
      <c r="O23" s="101"/>
      <c r="P23" s="101"/>
      <c r="Q23" s="101"/>
      <c r="R23" s="101"/>
      <c r="S23" s="101"/>
      <c r="T23" s="218"/>
      <c r="U23" s="43"/>
      <c r="V23" s="43"/>
      <c r="W23" s="228"/>
      <c r="X23" s="43"/>
      <c r="Y23" s="101"/>
      <c r="Z23" s="218"/>
      <c r="AA23" s="43"/>
      <c r="AB23" s="43"/>
      <c r="AC23" s="43"/>
      <c r="AD23" s="43"/>
      <c r="AE23" s="43"/>
      <c r="AF23" s="218"/>
      <c r="AG23" s="109"/>
      <c r="AH23" s="109"/>
      <c r="AI23" s="109"/>
      <c r="AJ23" s="109"/>
    </row>
    <row r="24" spans="1:32" s="108" customFormat="1" ht="22.5" customHeight="1">
      <c r="A24" s="178" t="s">
        <v>17</v>
      </c>
      <c r="B24" s="124"/>
      <c r="C24" s="30">
        <v>-37.4487979666132</v>
      </c>
      <c r="D24" s="43">
        <v>-36.28930177573049</v>
      </c>
      <c r="E24" s="262">
        <v>-20.895042017195806</v>
      </c>
      <c r="F24" s="331">
        <v>-42.77512072880138</v>
      </c>
      <c r="G24" s="333">
        <f>C24+D24+E24+F24</f>
        <v>-137.40826248834088</v>
      </c>
      <c r="H24" s="218"/>
      <c r="I24" s="30"/>
      <c r="J24" s="30"/>
      <c r="K24" s="43"/>
      <c r="L24" s="43"/>
      <c r="M24" s="101"/>
      <c r="N24" s="219"/>
      <c r="O24" s="101"/>
      <c r="P24" s="101"/>
      <c r="Q24" s="101"/>
      <c r="R24" s="101"/>
      <c r="S24" s="101"/>
      <c r="T24" s="218"/>
      <c r="U24" s="43"/>
      <c r="V24" s="43"/>
      <c r="W24" s="228"/>
      <c r="X24" s="43"/>
      <c r="Y24" s="101"/>
      <c r="Z24" s="218"/>
      <c r="AA24" s="43"/>
      <c r="AB24" s="43"/>
      <c r="AC24" s="43"/>
      <c r="AD24" s="43"/>
      <c r="AE24" s="43"/>
      <c r="AF24" s="218"/>
    </row>
    <row r="25" spans="1:38" s="104" customFormat="1" ht="22.5" customHeight="1">
      <c r="A25" s="171" t="s">
        <v>79</v>
      </c>
      <c r="B25" s="131"/>
      <c r="C25" s="43">
        <v>137.58099689348282</v>
      </c>
      <c r="D25" s="43">
        <v>100.80471015030848</v>
      </c>
      <c r="E25" s="262">
        <v>111.29796858781518</v>
      </c>
      <c r="F25" s="331">
        <v>153.74462274889765</v>
      </c>
      <c r="G25" s="333">
        <f>C25+D25+E25+F25</f>
        <v>503.4282983805041</v>
      </c>
      <c r="H25" s="218"/>
      <c r="I25" s="43"/>
      <c r="J25" s="43"/>
      <c r="K25" s="43"/>
      <c r="L25" s="43"/>
      <c r="M25" s="101"/>
      <c r="N25" s="69"/>
      <c r="O25" s="43"/>
      <c r="P25" s="43"/>
      <c r="Q25" s="43"/>
      <c r="R25" s="43"/>
      <c r="S25" s="43"/>
      <c r="T25" s="218"/>
      <c r="U25" s="43"/>
      <c r="V25" s="43"/>
      <c r="W25" s="43"/>
      <c r="X25" s="43"/>
      <c r="Y25" s="101"/>
      <c r="Z25" s="218"/>
      <c r="AA25" s="43"/>
      <c r="AB25" s="43"/>
      <c r="AC25" s="43"/>
      <c r="AD25" s="43"/>
      <c r="AE25" s="101"/>
      <c r="AF25" s="218"/>
      <c r="AG25" s="108"/>
      <c r="AH25" s="108"/>
      <c r="AI25" s="108"/>
      <c r="AJ25" s="108"/>
      <c r="AK25" s="142"/>
      <c r="AL25" s="143"/>
    </row>
    <row r="26" spans="2:32" s="104" customFormat="1" ht="9" customHeight="1">
      <c r="B26" s="124"/>
      <c r="C26" s="68"/>
      <c r="D26" s="68"/>
      <c r="E26" s="68"/>
      <c r="F26" s="68"/>
      <c r="G26" s="68"/>
      <c r="H26" s="21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218"/>
      <c r="U26" s="68"/>
      <c r="V26" s="68"/>
      <c r="W26" s="68"/>
      <c r="X26" s="68"/>
      <c r="Y26" s="68"/>
      <c r="Z26" s="218"/>
      <c r="AA26" s="68"/>
      <c r="AB26" s="68"/>
      <c r="AC26" s="68"/>
      <c r="AD26" s="68"/>
      <c r="AE26" s="231"/>
      <c r="AF26" s="218"/>
    </row>
    <row r="27" spans="1:36" s="104" customFormat="1" ht="22.5" customHeight="1">
      <c r="A27" s="171" t="s">
        <v>20</v>
      </c>
      <c r="B27" s="124"/>
      <c r="C27" s="314">
        <v>42088.5</v>
      </c>
      <c r="D27" s="90">
        <v>42161</v>
      </c>
      <c r="E27" s="263">
        <v>42324</v>
      </c>
      <c r="F27" s="54">
        <v>43270</v>
      </c>
      <c r="G27" s="318">
        <v>43270</v>
      </c>
      <c r="H27" s="218"/>
      <c r="I27" s="54">
        <v>10013</v>
      </c>
      <c r="J27" s="54">
        <v>10002</v>
      </c>
      <c r="K27" s="269">
        <v>10050</v>
      </c>
      <c r="L27" s="54">
        <v>11014</v>
      </c>
      <c r="M27" s="319">
        <v>11014</v>
      </c>
      <c r="N27" s="57"/>
      <c r="O27" s="54">
        <v>12130</v>
      </c>
      <c r="P27" s="54">
        <v>12155</v>
      </c>
      <c r="Q27" s="269">
        <v>12109</v>
      </c>
      <c r="R27" s="54">
        <v>12162</v>
      </c>
      <c r="S27" s="319">
        <v>12162</v>
      </c>
      <c r="T27" s="218"/>
      <c r="U27" s="54">
        <v>9997</v>
      </c>
      <c r="V27" s="54">
        <v>10040</v>
      </c>
      <c r="W27" s="54">
        <v>10155</v>
      </c>
      <c r="X27" s="54">
        <v>9909</v>
      </c>
      <c r="Y27" s="319">
        <v>9909</v>
      </c>
      <c r="Z27" s="218"/>
      <c r="AA27" s="54">
        <v>9160.5</v>
      </c>
      <c r="AB27" s="54">
        <v>9174</v>
      </c>
      <c r="AC27" s="54">
        <v>9217</v>
      </c>
      <c r="AD27" s="54">
        <v>9381</v>
      </c>
      <c r="AE27" s="319">
        <v>9381</v>
      </c>
      <c r="AF27" s="218"/>
      <c r="AG27" s="108"/>
      <c r="AH27" s="108"/>
      <c r="AI27" s="108"/>
      <c r="AJ27" s="108"/>
    </row>
    <row r="28" spans="2:36" s="104" customFormat="1" ht="9" customHeight="1">
      <c r="B28" s="124"/>
      <c r="C28" s="56"/>
      <c r="D28" s="56"/>
      <c r="E28" s="56"/>
      <c r="F28" s="56"/>
      <c r="G28" s="57"/>
      <c r="H28" s="218"/>
      <c r="I28" s="56"/>
      <c r="J28" s="56"/>
      <c r="K28" s="56"/>
      <c r="L28" s="56"/>
      <c r="M28" s="57"/>
      <c r="N28" s="57"/>
      <c r="P28" s="57"/>
      <c r="Q28" s="57"/>
      <c r="S28" s="57"/>
      <c r="T28" s="218"/>
      <c r="U28" s="56"/>
      <c r="V28" s="56"/>
      <c r="W28" s="56"/>
      <c r="X28" s="56"/>
      <c r="Y28" s="57"/>
      <c r="Z28" s="218"/>
      <c r="AA28" s="56"/>
      <c r="AB28" s="56"/>
      <c r="AC28" s="56"/>
      <c r="AD28" s="56"/>
      <c r="AE28" s="57"/>
      <c r="AF28" s="218"/>
      <c r="AG28" s="108"/>
      <c r="AH28" s="108"/>
      <c r="AI28" s="108"/>
      <c r="AJ28" s="108"/>
    </row>
    <row r="29" spans="1:32" s="165" customFormat="1" ht="22.5" customHeight="1">
      <c r="A29" s="179" t="s">
        <v>58</v>
      </c>
      <c r="B29" s="152"/>
      <c r="C29" s="43">
        <v>-1.4750450262407702</v>
      </c>
      <c r="D29" s="43">
        <v>-1.9493373498415703</v>
      </c>
      <c r="E29" s="43">
        <v>-0.3878973412058597</v>
      </c>
      <c r="F29" s="43">
        <v>0.6382464052727101</v>
      </c>
      <c r="G29" s="320">
        <f>C29+D29+E29+F29</f>
        <v>-3.17403331201549</v>
      </c>
      <c r="H29" s="235"/>
      <c r="I29" s="315"/>
      <c r="J29" s="315"/>
      <c r="K29" s="315"/>
      <c r="L29" s="315"/>
      <c r="M29" s="321"/>
      <c r="N29" s="322"/>
      <c r="O29" s="323"/>
      <c r="P29" s="323"/>
      <c r="Q29" s="323"/>
      <c r="R29" s="323"/>
      <c r="S29" s="321"/>
      <c r="T29" s="324"/>
      <c r="U29" s="315"/>
      <c r="V29" s="315"/>
      <c r="W29" s="315"/>
      <c r="X29" s="315"/>
      <c r="Y29" s="321"/>
      <c r="Z29" s="324"/>
      <c r="AA29" s="315"/>
      <c r="AB29" s="315"/>
      <c r="AC29" s="315"/>
      <c r="AD29" s="315"/>
      <c r="AE29" s="321"/>
      <c r="AF29" s="235"/>
    </row>
    <row r="30" spans="1:32" s="5" customFormat="1" ht="9" customHeight="1">
      <c r="A30" s="194"/>
      <c r="B30" s="154"/>
      <c r="C30" s="237"/>
      <c r="D30" s="237"/>
      <c r="E30" s="238"/>
      <c r="F30" s="238"/>
      <c r="G30" s="238"/>
      <c r="H30" s="294"/>
      <c r="I30" s="237"/>
      <c r="J30" s="237"/>
      <c r="K30" s="237"/>
      <c r="L30" s="238"/>
      <c r="M30" s="238"/>
      <c r="N30" s="250"/>
      <c r="O30" s="108"/>
      <c r="P30" s="250"/>
      <c r="Q30" s="250"/>
      <c r="R30" s="28"/>
      <c r="S30" s="238"/>
      <c r="T30" s="294"/>
      <c r="U30" s="237"/>
      <c r="V30" s="237"/>
      <c r="W30" s="237"/>
      <c r="X30" s="238"/>
      <c r="Y30" s="238"/>
      <c r="Z30" s="294"/>
      <c r="AA30" s="237"/>
      <c r="AB30" s="237"/>
      <c r="AC30" s="237"/>
      <c r="AD30" s="238"/>
      <c r="AE30" s="238"/>
      <c r="AF30" s="294"/>
    </row>
    <row r="31" spans="1:33" s="5" customFormat="1" ht="22.5" customHeight="1">
      <c r="A31" s="167" t="s">
        <v>48</v>
      </c>
      <c r="B31" s="46"/>
      <c r="C31" s="315">
        <v>8326.55169386803</v>
      </c>
      <c r="D31" s="43">
        <v>8325.3068735884</v>
      </c>
      <c r="E31" s="43">
        <v>8597.816567849779</v>
      </c>
      <c r="F31" s="331">
        <v>8602.483014214371</v>
      </c>
      <c r="G31" s="320">
        <v>8602.483014214371</v>
      </c>
      <c r="H31" s="294"/>
      <c r="I31" s="315">
        <v>2420.67393774555</v>
      </c>
      <c r="J31" s="43">
        <v>2487.30326224786</v>
      </c>
      <c r="K31" s="262">
        <v>2646.22069844923</v>
      </c>
      <c r="L31" s="43">
        <v>2695.38358611969</v>
      </c>
      <c r="M31" s="43">
        <v>2695.38358611969</v>
      </c>
      <c r="N31" s="219"/>
      <c r="O31" s="323">
        <v>3040.51286767601</v>
      </c>
      <c r="P31" s="43">
        <v>3011.83714114933</v>
      </c>
      <c r="Q31" s="262">
        <v>3018.7240948222297</v>
      </c>
      <c r="R31" s="43">
        <v>2995.02313040496</v>
      </c>
      <c r="S31" s="43">
        <v>2995.02313040496</v>
      </c>
      <c r="T31" s="294"/>
      <c r="U31" s="315">
        <v>1476.06362117854</v>
      </c>
      <c r="V31" s="43">
        <v>1498.0848091261698</v>
      </c>
      <c r="W31" s="43">
        <v>1571.60228622349</v>
      </c>
      <c r="X31" s="43">
        <v>1614.25207360378</v>
      </c>
      <c r="Y31" s="43">
        <v>1614.25207360378</v>
      </c>
      <c r="Z31" s="294"/>
      <c r="AA31" s="315">
        <v>1341.7822881654101</v>
      </c>
      <c r="AB31" s="43">
        <v>1342.78860056442</v>
      </c>
      <c r="AC31" s="43">
        <v>1334.1626038141399</v>
      </c>
      <c r="AD31" s="43">
        <v>1293.21072556287</v>
      </c>
      <c r="AE31" s="43">
        <v>1293.21072556287</v>
      </c>
      <c r="AF31" s="294"/>
      <c r="AG31" s="46"/>
    </row>
    <row r="32" spans="1:32" s="5" customFormat="1" ht="22.5" customHeight="1">
      <c r="A32" s="167" t="s">
        <v>49</v>
      </c>
      <c r="B32" s="46"/>
      <c r="C32" s="233"/>
      <c r="D32" s="233"/>
      <c r="E32" s="233"/>
      <c r="F32" s="233"/>
      <c r="G32" s="313">
        <v>0.09344933158039878</v>
      </c>
      <c r="H32" s="239"/>
      <c r="I32" s="233"/>
      <c r="J32" s="233"/>
      <c r="K32" s="233"/>
      <c r="L32" s="233"/>
      <c r="M32" s="313">
        <v>0.0667677401485697</v>
      </c>
      <c r="N32" s="311"/>
      <c r="O32" s="249"/>
      <c r="P32" s="249"/>
      <c r="Q32" s="249"/>
      <c r="R32" s="249"/>
      <c r="S32" s="313">
        <v>0.07410677044704986</v>
      </c>
      <c r="T32" s="239"/>
      <c r="U32" s="233"/>
      <c r="V32" s="233"/>
      <c r="W32" s="233"/>
      <c r="X32" s="233"/>
      <c r="Y32" s="313">
        <v>0.19970622766476662</v>
      </c>
      <c r="Z32" s="239"/>
      <c r="AA32" s="233"/>
      <c r="AB32" s="233"/>
      <c r="AC32" s="233"/>
      <c r="AD32" s="233"/>
      <c r="AE32" s="313">
        <v>0.13770933169874622</v>
      </c>
      <c r="AF32" s="239"/>
    </row>
    <row r="33" spans="3:31" ht="15">
      <c r="C33" s="62"/>
      <c r="D33" s="62"/>
      <c r="E33" s="62"/>
      <c r="F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U33" s="62"/>
      <c r="V33" s="62"/>
      <c r="W33" s="62"/>
      <c r="X33" s="62"/>
      <c r="Y33" s="62"/>
      <c r="AA33" s="62"/>
      <c r="AB33" s="62"/>
      <c r="AC33" s="62"/>
      <c r="AD33" s="62"/>
      <c r="AE33" s="62"/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253"/>
      <c r="AE34" s="253"/>
    </row>
    <row r="35" spans="3:31" ht="15">
      <c r="C35" s="62"/>
      <c r="D35" s="62"/>
      <c r="E35" s="253"/>
      <c r="F35" s="62"/>
      <c r="I35" s="62"/>
      <c r="J35" s="62"/>
      <c r="K35" s="62"/>
      <c r="L35" s="253"/>
      <c r="M35" s="62"/>
      <c r="N35" s="62"/>
      <c r="O35" s="62"/>
      <c r="P35" s="62"/>
      <c r="Q35" s="62"/>
      <c r="R35" s="62"/>
      <c r="S35" s="62"/>
      <c r="U35" s="62"/>
      <c r="V35" s="62"/>
      <c r="W35" s="62"/>
      <c r="X35" s="253"/>
      <c r="Y35" s="253"/>
      <c r="AA35" s="62"/>
      <c r="AB35" s="62"/>
      <c r="AC35" s="62"/>
      <c r="AD35" s="62"/>
      <c r="AE35" s="253"/>
    </row>
    <row r="36" spans="3:31" ht="15">
      <c r="C36" s="62"/>
      <c r="D36" s="62"/>
      <c r="E36" s="62"/>
      <c r="F36" s="62"/>
      <c r="I36" s="62"/>
      <c r="J36" s="62"/>
      <c r="K36" s="62"/>
      <c r="L36" s="253"/>
      <c r="M36" s="62"/>
      <c r="N36" s="62"/>
      <c r="O36" s="62"/>
      <c r="P36" s="62"/>
      <c r="Q36" s="62"/>
      <c r="R36" s="62"/>
      <c r="S36" s="62"/>
      <c r="U36" s="62"/>
      <c r="V36" s="62"/>
      <c r="W36" s="62"/>
      <c r="X36" s="62"/>
      <c r="Y36" s="253"/>
      <c r="AA36" s="62"/>
      <c r="AB36" s="62"/>
      <c r="AC36" s="62"/>
      <c r="AD36" s="62"/>
      <c r="AE36" s="253"/>
    </row>
    <row r="37" spans="3:31" ht="15">
      <c r="C37" s="62"/>
      <c r="D37" s="62"/>
      <c r="E37" s="62"/>
      <c r="F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U37" s="62"/>
      <c r="V37" s="62"/>
      <c r="W37" s="62"/>
      <c r="X37" s="62"/>
      <c r="Y37" s="253"/>
      <c r="AA37" s="62"/>
      <c r="AB37" s="62"/>
      <c r="AC37" s="62"/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D46" s="62"/>
      <c r="E46" s="62"/>
      <c r="F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  <row r="47" spans="3:31" ht="15">
      <c r="C47" s="62"/>
      <c r="E47" s="62"/>
      <c r="F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U47" s="62"/>
      <c r="V47" s="62"/>
      <c r="W47" s="62"/>
      <c r="X47" s="62"/>
      <c r="Y47" s="62"/>
      <c r="AA47" s="62"/>
      <c r="AB47" s="62"/>
      <c r="AC47" s="62"/>
      <c r="AD47" s="62"/>
      <c r="AE47" s="62"/>
    </row>
  </sheetData>
  <sheetProtection/>
  <mergeCells count="7">
    <mergeCell ref="A2:E2"/>
    <mergeCell ref="I6:M6"/>
    <mergeCell ref="O6:S6"/>
    <mergeCell ref="U6:Y6"/>
    <mergeCell ref="AA6:AE6"/>
    <mergeCell ref="I7:L7"/>
    <mergeCell ref="O7:R7"/>
  </mergeCells>
  <printOptions verticalCentered="1"/>
  <pageMargins left="0.31496062992125984" right="0.31496062992125984" top="0.3937007874015748" bottom="0.5905511811023623" header="0.35433070866141736" footer="0.3937007874015748"/>
  <pageSetup horizontalDpi="600" verticalDpi="600" orientation="landscape" paperSize="9" scale="65" r:id="rId2"/>
  <headerFooter alignWithMargins="0">
    <oddFooter>&amp;L&amp;"Helv,Standard"&amp;8Investor Relations &amp;R&amp;"Helv,Standard"&amp;8Q3 FY 2013/14</oddFooter>
  </headerFooter>
  <colBreaks count="1" manualBreakCount="1">
    <brk id="20" max="30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47"/>
  <sheetViews>
    <sheetView zoomScale="80" zoomScaleNormal="80" workbookViewId="0" topLeftCell="A1">
      <selection activeCell="V33" sqref="V33"/>
    </sheetView>
  </sheetViews>
  <sheetFormatPr defaultColWidth="9.140625" defaultRowHeight="12.75" outlineLevelCol="1"/>
  <cols>
    <col min="1" max="1" width="42.8515625" style="7" customWidth="1"/>
    <col min="2" max="2" width="2.57421875" style="7" customWidth="1"/>
    <col min="3" max="7" width="10.7109375" style="0" customWidth="1"/>
    <col min="8" max="8" width="1.421875" style="7" customWidth="1"/>
    <col min="9" max="13" width="10.7109375" style="0" customWidth="1"/>
    <col min="14" max="14" width="1.1484375" style="0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1.421875" style="7" customWidth="1"/>
    <col min="33" max="33" width="7.421875" style="0" customWidth="1"/>
    <col min="34" max="34" width="10.28125" style="0" customWidth="1"/>
    <col min="35" max="35" width="12.00390625" style="0" customWidth="1"/>
    <col min="36" max="39" width="9.140625" style="0" customWidth="1"/>
    <col min="40" max="42" width="9.140625" style="0" customWidth="1" outlineLevel="1"/>
    <col min="43" max="43" width="9.140625" style="0" customWidth="1"/>
    <col min="44" max="74" width="9.140625" style="0" customWidth="1" outlineLevel="1"/>
  </cols>
  <sheetData>
    <row r="1" spans="1:36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M1" s="283"/>
      <c r="T1" s="7"/>
      <c r="V1" s="2"/>
      <c r="Z1" s="7"/>
      <c r="AB1" s="2"/>
      <c r="AF1" s="7"/>
      <c r="AH1"/>
      <c r="AI1"/>
      <c r="AJ1"/>
    </row>
    <row r="2" spans="1:36" s="5" customFormat="1" ht="22.5" customHeight="1">
      <c r="A2" s="376" t="s">
        <v>96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 s="7"/>
      <c r="AG2"/>
      <c r="AH2"/>
      <c r="AI2"/>
      <c r="AJ2"/>
    </row>
    <row r="3" spans="1:36" s="5" customFormat="1" ht="22.5" customHeight="1">
      <c r="A3" s="299" t="s">
        <v>97</v>
      </c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 s="7"/>
      <c r="AG3"/>
      <c r="AH3"/>
      <c r="AI3"/>
      <c r="AJ3"/>
    </row>
    <row r="4" spans="1:31" s="114" customFormat="1" ht="22.5" customHeight="1">
      <c r="A4" s="170" t="s">
        <v>72</v>
      </c>
      <c r="B4" s="112"/>
      <c r="C4" s="316" t="s">
        <v>135</v>
      </c>
      <c r="D4" s="316" t="s">
        <v>136</v>
      </c>
      <c r="E4" s="316" t="s">
        <v>137</v>
      </c>
      <c r="F4" s="316" t="s">
        <v>138</v>
      </c>
      <c r="G4" s="316" t="s">
        <v>139</v>
      </c>
      <c r="I4" s="316" t="s">
        <v>135</v>
      </c>
      <c r="J4" s="316" t="s">
        <v>136</v>
      </c>
      <c r="K4" s="316" t="s">
        <v>137</v>
      </c>
      <c r="L4" s="316" t="s">
        <v>138</v>
      </c>
      <c r="M4" s="316" t="s">
        <v>139</v>
      </c>
      <c r="N4" s="198"/>
      <c r="O4" s="316" t="s">
        <v>135</v>
      </c>
      <c r="P4" s="316" t="s">
        <v>136</v>
      </c>
      <c r="Q4" s="316" t="s">
        <v>137</v>
      </c>
      <c r="R4" s="316" t="s">
        <v>138</v>
      </c>
      <c r="S4" s="316" t="s">
        <v>139</v>
      </c>
      <c r="U4" s="316" t="s">
        <v>135</v>
      </c>
      <c r="V4" s="316" t="s">
        <v>136</v>
      </c>
      <c r="W4" s="316" t="s">
        <v>137</v>
      </c>
      <c r="X4" s="316" t="s">
        <v>138</v>
      </c>
      <c r="Y4" s="316" t="s">
        <v>139</v>
      </c>
      <c r="AA4" s="316" t="s">
        <v>135</v>
      </c>
      <c r="AB4" s="316" t="s">
        <v>136</v>
      </c>
      <c r="AC4" s="316" t="s">
        <v>137</v>
      </c>
      <c r="AD4" s="316" t="s">
        <v>138</v>
      </c>
      <c r="AE4" s="316" t="s">
        <v>139</v>
      </c>
    </row>
    <row r="5" spans="1:31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N5" s="199"/>
      <c r="O5" s="199"/>
      <c r="P5" s="199"/>
      <c r="Q5" s="199"/>
      <c r="R5" s="199"/>
      <c r="S5" s="199"/>
      <c r="U5" s="118"/>
      <c r="V5" s="118"/>
      <c r="W5" s="118"/>
      <c r="X5" s="118"/>
      <c r="Y5" s="118"/>
      <c r="AA5" s="118"/>
      <c r="AB5" s="118"/>
      <c r="AC5" s="118"/>
      <c r="AD5" s="118"/>
      <c r="AE5" s="118"/>
    </row>
    <row r="6" spans="1:36" s="116" customFormat="1" ht="39.75" customHeight="1">
      <c r="A6" s="166"/>
      <c r="B6" s="119"/>
      <c r="C6" s="196" t="s">
        <v>54</v>
      </c>
      <c r="D6" s="196"/>
      <c r="E6" s="196"/>
      <c r="F6" s="196"/>
      <c r="G6" s="196"/>
      <c r="H6" s="120"/>
      <c r="I6" s="377" t="s">
        <v>117</v>
      </c>
      <c r="J6" s="378"/>
      <c r="K6" s="378"/>
      <c r="L6" s="378"/>
      <c r="M6" s="379"/>
      <c r="N6" s="202"/>
      <c r="O6" s="377" t="s">
        <v>118</v>
      </c>
      <c r="P6" s="378"/>
      <c r="Q6" s="378"/>
      <c r="R6" s="378"/>
      <c r="S6" s="379"/>
      <c r="T6" s="120"/>
      <c r="U6" s="377" t="s">
        <v>119</v>
      </c>
      <c r="V6" s="378"/>
      <c r="W6" s="378"/>
      <c r="X6" s="378"/>
      <c r="Y6" s="379"/>
      <c r="Z6" s="120"/>
      <c r="AA6" s="383" t="s">
        <v>125</v>
      </c>
      <c r="AB6" s="378"/>
      <c r="AC6" s="378"/>
      <c r="AD6" s="378"/>
      <c r="AE6" s="379"/>
      <c r="AF6" s="120"/>
      <c r="AG6" s="121"/>
      <c r="AH6" s="121"/>
      <c r="AI6" s="121"/>
      <c r="AJ6" s="121"/>
    </row>
    <row r="7" spans="1:32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380" t="s">
        <v>5</v>
      </c>
      <c r="J7" s="381"/>
      <c r="K7" s="381"/>
      <c r="L7" s="382"/>
      <c r="M7" s="200" t="s">
        <v>6</v>
      </c>
      <c r="N7" s="201"/>
      <c r="O7" s="380" t="s">
        <v>5</v>
      </c>
      <c r="P7" s="381"/>
      <c r="Q7" s="381"/>
      <c r="R7" s="382"/>
      <c r="S7" s="203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  <c r="AF7" s="104"/>
    </row>
    <row r="8" spans="1:32" s="109" customFormat="1" ht="22.5" customHeight="1">
      <c r="A8" s="171" t="s">
        <v>21</v>
      </c>
      <c r="B8" s="131"/>
      <c r="C8" s="20">
        <v>2826.75218140819</v>
      </c>
      <c r="D8" s="43">
        <v>2734.3640425799604</v>
      </c>
      <c r="E8" s="43">
        <v>2693.761396303469</v>
      </c>
      <c r="F8" s="43">
        <v>2934.61007406118</v>
      </c>
      <c r="G8" s="340">
        <f>C8+D8+E8+F8</f>
        <v>11189.4876943528</v>
      </c>
      <c r="H8" s="218"/>
      <c r="I8" s="20">
        <v>974.9795536845851</v>
      </c>
      <c r="J8" s="20">
        <v>928.4945165395551</v>
      </c>
      <c r="K8" s="257">
        <v>909.24429360534</v>
      </c>
      <c r="L8" s="20">
        <v>1061.1350397289102</v>
      </c>
      <c r="M8" s="347">
        <f>I8+J8+K8+L8</f>
        <v>3873.8534035583903</v>
      </c>
      <c r="N8" s="219"/>
      <c r="O8" s="20">
        <v>675.887351354679</v>
      </c>
      <c r="P8" s="20">
        <v>674.552245598721</v>
      </c>
      <c r="Q8" s="257">
        <v>678.5024396454202</v>
      </c>
      <c r="R8" s="20">
        <v>748.4998090057097</v>
      </c>
      <c r="S8" s="340">
        <f>O8+P8+Q8+R8</f>
        <v>2777.44184560453</v>
      </c>
      <c r="T8" s="218"/>
      <c r="U8" s="20">
        <v>679.2893851797741</v>
      </c>
      <c r="V8" s="20">
        <v>650.5066610825658</v>
      </c>
      <c r="W8" s="257">
        <v>630.5326148654102</v>
      </c>
      <c r="X8" s="20">
        <v>632.6410905142902</v>
      </c>
      <c r="Y8" s="340">
        <f>U8+V8+W8+X8</f>
        <v>2592.96975164204</v>
      </c>
      <c r="Z8" s="218"/>
      <c r="AA8" s="20">
        <v>601.870439676773</v>
      </c>
      <c r="AB8" s="20">
        <v>578.896598812697</v>
      </c>
      <c r="AC8" s="257">
        <v>561.6003036793502</v>
      </c>
      <c r="AD8" s="20">
        <v>592.8726499199299</v>
      </c>
      <c r="AE8" s="340">
        <f>AA8+AB8+AC8+AD8</f>
        <v>2335.23999208875</v>
      </c>
      <c r="AF8" s="218"/>
    </row>
    <row r="9" spans="1:32" s="108" customFormat="1" ht="22.5" customHeight="1">
      <c r="A9" s="172" t="s">
        <v>7</v>
      </c>
      <c r="B9" s="124"/>
      <c r="C9" s="20">
        <v>-2240.40636579517</v>
      </c>
      <c r="D9" s="43">
        <v>-2201.94649015473</v>
      </c>
      <c r="E9" s="43">
        <v>-2149.56178427735</v>
      </c>
      <c r="F9" s="43">
        <v>-2325.5470417945207</v>
      </c>
      <c r="G9" s="340">
        <f aca="true" t="shared" si="0" ref="G9:G16">C9+D9+E9+F9</f>
        <v>-8917.46168202177</v>
      </c>
      <c r="H9" s="218"/>
      <c r="I9" s="20">
        <v>-836.866691729917</v>
      </c>
      <c r="J9" s="20">
        <v>-809.0658613148132</v>
      </c>
      <c r="K9" s="257">
        <v>-789.4140143129696</v>
      </c>
      <c r="L9" s="20">
        <v>-906.6787996552503</v>
      </c>
      <c r="M9" s="347">
        <f aca="true" t="shared" si="1" ref="M9:M16">I9+J9+K9+L9</f>
        <v>-3342.02536701295</v>
      </c>
      <c r="N9" s="219"/>
      <c r="O9" s="20">
        <v>-503.46858570271803</v>
      </c>
      <c r="P9" s="20">
        <v>-514.7455483423118</v>
      </c>
      <c r="Q9" s="257">
        <v>-506.7170270240101</v>
      </c>
      <c r="R9" s="20">
        <v>-563.9614957495698</v>
      </c>
      <c r="S9" s="340">
        <f aca="true" t="shared" si="2" ref="S9:S16">O9+P9+Q9+R9</f>
        <v>-2088.89265681861</v>
      </c>
      <c r="T9" s="218"/>
      <c r="U9" s="20">
        <v>-511.59275510057</v>
      </c>
      <c r="V9" s="20">
        <v>-490.82975577057994</v>
      </c>
      <c r="W9" s="257">
        <v>-467.43074720067</v>
      </c>
      <c r="X9" s="20">
        <v>-466.0390270193402</v>
      </c>
      <c r="Y9" s="340">
        <f aca="true" t="shared" si="3" ref="Y9:Y16">U9+V9+W9+X9</f>
        <v>-1935.8922850911601</v>
      </c>
      <c r="Z9" s="218"/>
      <c r="AA9" s="20">
        <v>-490.769117121027</v>
      </c>
      <c r="AB9" s="20">
        <v>-479.122213282131</v>
      </c>
      <c r="AC9" s="257">
        <v>-466.8654924671519</v>
      </c>
      <c r="AD9" s="20">
        <v>-481.19163090482016</v>
      </c>
      <c r="AE9" s="340">
        <f aca="true" t="shared" si="4" ref="AE9:AE16">AA9+AB9+AC9+AD9</f>
        <v>-1917.94845377513</v>
      </c>
      <c r="AF9" s="218"/>
    </row>
    <row r="10" spans="1:32" s="109" customFormat="1" ht="22.5" customHeight="1">
      <c r="A10" s="173" t="s">
        <v>22</v>
      </c>
      <c r="B10" s="131"/>
      <c r="C10" s="43">
        <v>586.345815613016</v>
      </c>
      <c r="D10" s="43">
        <v>532.4175524252338</v>
      </c>
      <c r="E10" s="43">
        <v>544.19961202613</v>
      </c>
      <c r="F10" s="43">
        <v>609.0630322666402</v>
      </c>
      <c r="G10" s="340">
        <f t="shared" si="0"/>
        <v>2272.02601233102</v>
      </c>
      <c r="H10" s="218"/>
      <c r="I10" s="43">
        <v>138.112861954668</v>
      </c>
      <c r="J10" s="43">
        <v>119.42865522474301</v>
      </c>
      <c r="K10" s="257">
        <v>119.83027929237596</v>
      </c>
      <c r="L10" s="20">
        <v>154.45624007365598</v>
      </c>
      <c r="M10" s="347">
        <f t="shared" si="1"/>
        <v>531.828036545443</v>
      </c>
      <c r="N10" s="219"/>
      <c r="O10" s="43">
        <v>172.418765651961</v>
      </c>
      <c r="P10" s="43">
        <v>159.80669725641297</v>
      </c>
      <c r="Q10" s="257">
        <v>171.785412621406</v>
      </c>
      <c r="R10" s="20">
        <v>184.53831325614902</v>
      </c>
      <c r="S10" s="340">
        <f t="shared" si="2"/>
        <v>688.549188785929</v>
      </c>
      <c r="T10" s="218"/>
      <c r="U10" s="43">
        <v>167.696630079204</v>
      </c>
      <c r="V10" s="43">
        <v>159.676905311986</v>
      </c>
      <c r="W10" s="257">
        <v>163.10186766473498</v>
      </c>
      <c r="X10" s="20">
        <v>166.6020634949531</v>
      </c>
      <c r="Y10" s="340">
        <f t="shared" si="3"/>
        <v>657.0774665508781</v>
      </c>
      <c r="Z10" s="218"/>
      <c r="AA10" s="43">
        <v>111.101322555747</v>
      </c>
      <c r="AB10" s="43">
        <v>99.77438553056399</v>
      </c>
      <c r="AC10" s="257">
        <v>94.73481121219996</v>
      </c>
      <c r="AD10" s="288">
        <v>111.68101901511108</v>
      </c>
      <c r="AE10" s="340">
        <f t="shared" si="4"/>
        <v>417.291538313622</v>
      </c>
      <c r="AF10" s="218"/>
    </row>
    <row r="11" spans="1:32" s="108" customFormat="1" ht="22.5" customHeight="1">
      <c r="A11" s="174" t="s">
        <v>8</v>
      </c>
      <c r="B11" s="124"/>
      <c r="C11" s="30">
        <v>67.21345998436509</v>
      </c>
      <c r="D11" s="43">
        <v>147.84699330290994</v>
      </c>
      <c r="E11" s="43">
        <v>87.96057478047197</v>
      </c>
      <c r="F11" s="43">
        <v>151.36292948861103</v>
      </c>
      <c r="G11" s="340">
        <f t="shared" si="0"/>
        <v>454.38395755635804</v>
      </c>
      <c r="H11" s="218"/>
      <c r="I11" s="30">
        <v>26.8948157542001</v>
      </c>
      <c r="J11" s="43">
        <v>38.95710508639441</v>
      </c>
      <c r="K11" s="257">
        <v>33.9338714834596</v>
      </c>
      <c r="L11" s="20">
        <v>48.25787333754691</v>
      </c>
      <c r="M11" s="347">
        <f t="shared" si="1"/>
        <v>148.043665661601</v>
      </c>
      <c r="N11" s="219"/>
      <c r="O11" s="30">
        <v>19.572284710008102</v>
      </c>
      <c r="P11" s="30">
        <v>21.722278924412397</v>
      </c>
      <c r="Q11" s="257">
        <v>25.2784196803705</v>
      </c>
      <c r="R11" s="20">
        <v>46.722987982293986</v>
      </c>
      <c r="S11" s="340">
        <f t="shared" si="2"/>
        <v>113.29597129708499</v>
      </c>
      <c r="T11" s="218"/>
      <c r="U11" s="30">
        <v>16.1036152480434</v>
      </c>
      <c r="V11" s="30">
        <v>13.6154034049809</v>
      </c>
      <c r="W11" s="257">
        <v>17.864677984723897</v>
      </c>
      <c r="X11" s="20">
        <v>39.63129324660381</v>
      </c>
      <c r="Y11" s="340">
        <f t="shared" si="3"/>
        <v>87.21498988435201</v>
      </c>
      <c r="Z11" s="218"/>
      <c r="AA11" s="30">
        <v>15.5831844117447</v>
      </c>
      <c r="AB11" s="30">
        <v>89.4995348337353</v>
      </c>
      <c r="AC11" s="257">
        <v>15.322928205554007</v>
      </c>
      <c r="AD11" s="30">
        <v>24.179359227060004</v>
      </c>
      <c r="AE11" s="340">
        <f t="shared" si="4"/>
        <v>144.585006678094</v>
      </c>
      <c r="AF11" s="218"/>
    </row>
    <row r="12" spans="1:32" s="108" customFormat="1" ht="22.5" customHeight="1">
      <c r="A12" s="173" t="s">
        <v>9</v>
      </c>
      <c r="B12" s="124"/>
      <c r="C12" s="20">
        <v>-244.08299571340999</v>
      </c>
      <c r="D12" s="43">
        <v>-243.14759904502702</v>
      </c>
      <c r="E12" s="43">
        <v>-245.69986189929094</v>
      </c>
      <c r="F12" s="43">
        <v>-242.52553109865005</v>
      </c>
      <c r="G12" s="340">
        <f t="shared" si="0"/>
        <v>-975.455987756378</v>
      </c>
      <c r="H12" s="218"/>
      <c r="I12" s="20">
        <v>-58.9098708896614</v>
      </c>
      <c r="J12" s="43">
        <v>-58.5140296687696</v>
      </c>
      <c r="K12" s="257">
        <v>-59.89440327309101</v>
      </c>
      <c r="L12" s="20">
        <v>-59.63438123945198</v>
      </c>
      <c r="M12" s="347">
        <f t="shared" si="1"/>
        <v>-236.95268507097398</v>
      </c>
      <c r="N12" s="219"/>
      <c r="O12" s="20">
        <v>-75.445281638833</v>
      </c>
      <c r="P12" s="20">
        <v>-79.17281535807402</v>
      </c>
      <c r="Q12" s="257">
        <v>-81.38599483118699</v>
      </c>
      <c r="R12" s="20">
        <v>-81.02006727285399</v>
      </c>
      <c r="S12" s="340">
        <f t="shared" si="2"/>
        <v>-317.024159100948</v>
      </c>
      <c r="T12" s="218"/>
      <c r="U12" s="20">
        <v>-68.2635549819466</v>
      </c>
      <c r="V12" s="20">
        <v>-66.2107072532174</v>
      </c>
      <c r="W12" s="257">
        <v>-67.169888210888</v>
      </c>
      <c r="X12" s="20">
        <v>-65.670642900183</v>
      </c>
      <c r="Y12" s="340">
        <f t="shared" si="3"/>
        <v>-267.314793346235</v>
      </c>
      <c r="Z12" s="218"/>
      <c r="AA12" s="20">
        <v>-42.7320194095167</v>
      </c>
      <c r="AB12" s="20">
        <v>-41.130417855616194</v>
      </c>
      <c r="AC12" s="257">
        <v>-38.86716772075611</v>
      </c>
      <c r="AD12" s="20">
        <v>-37.885399175331</v>
      </c>
      <c r="AE12" s="340">
        <f t="shared" si="4"/>
        <v>-160.61500416122</v>
      </c>
      <c r="AF12" s="218"/>
    </row>
    <row r="13" spans="1:32" s="108" customFormat="1" ht="22.5" customHeight="1">
      <c r="A13" s="173" t="s">
        <v>10</v>
      </c>
      <c r="B13" s="124"/>
      <c r="C13" s="20">
        <v>-158.276478759742</v>
      </c>
      <c r="D13" s="43">
        <v>-139.271127306872</v>
      </c>
      <c r="E13" s="43">
        <v>-144.916378748247</v>
      </c>
      <c r="F13" s="43">
        <v>-160.6894889199781</v>
      </c>
      <c r="G13" s="340">
        <f t="shared" si="0"/>
        <v>-603.153473734839</v>
      </c>
      <c r="H13" s="218"/>
      <c r="I13" s="20">
        <v>-24.1974275511396</v>
      </c>
      <c r="J13" s="43">
        <v>-22.8458734118292</v>
      </c>
      <c r="K13" s="257">
        <v>-24.430016858945013</v>
      </c>
      <c r="L13" s="20">
        <v>-23.80244806479959</v>
      </c>
      <c r="M13" s="347">
        <f t="shared" si="1"/>
        <v>-95.2757658867134</v>
      </c>
      <c r="N13" s="219"/>
      <c r="O13" s="20">
        <v>-45.215007736556</v>
      </c>
      <c r="P13" s="20">
        <v>-39.32359297799331</v>
      </c>
      <c r="Q13" s="257">
        <v>-41.38305480290271</v>
      </c>
      <c r="R13" s="20">
        <v>-47.66570337348597</v>
      </c>
      <c r="S13" s="340">
        <f t="shared" si="2"/>
        <v>-173.587358890938</v>
      </c>
      <c r="T13" s="218"/>
      <c r="U13" s="20">
        <v>-38.838994880199095</v>
      </c>
      <c r="V13" s="20">
        <v>-35.9292471793095</v>
      </c>
      <c r="W13" s="257">
        <v>-42.987611406283406</v>
      </c>
      <c r="X13" s="20">
        <v>-49.09024233590401</v>
      </c>
      <c r="Y13" s="340">
        <f t="shared" si="3"/>
        <v>-166.846095801696</v>
      </c>
      <c r="Z13" s="218"/>
      <c r="AA13" s="20">
        <v>-35.046011064556204</v>
      </c>
      <c r="AB13" s="20">
        <v>-36.105694303264194</v>
      </c>
      <c r="AC13" s="257">
        <v>-26.389407586926893</v>
      </c>
      <c r="AD13" s="20">
        <v>-36.40979089278471</v>
      </c>
      <c r="AE13" s="340">
        <f t="shared" si="4"/>
        <v>-133.950903847532</v>
      </c>
      <c r="AF13" s="218"/>
    </row>
    <row r="14" spans="1:32" s="108" customFormat="1" ht="22.5" customHeight="1">
      <c r="A14" s="173" t="s">
        <v>23</v>
      </c>
      <c r="B14" s="124"/>
      <c r="C14" s="20">
        <v>-51.7687115197122</v>
      </c>
      <c r="D14" s="43">
        <v>-82.0053994161858</v>
      </c>
      <c r="E14" s="43">
        <v>-72.30787362687302</v>
      </c>
      <c r="F14" s="43">
        <v>-115.69673493719</v>
      </c>
      <c r="G14" s="340">
        <f t="shared" si="0"/>
        <v>-321.778719499961</v>
      </c>
      <c r="H14" s="218"/>
      <c r="I14" s="20">
        <v>-28.6880335578391</v>
      </c>
      <c r="J14" s="43">
        <v>-40.7044068911295</v>
      </c>
      <c r="K14" s="257">
        <v>-35.74487157150438</v>
      </c>
      <c r="L14" s="20">
        <v>-46.27326290603801</v>
      </c>
      <c r="M14" s="347">
        <f t="shared" si="1"/>
        <v>-151.410574926511</v>
      </c>
      <c r="N14" s="219"/>
      <c r="O14" s="20">
        <v>-10.0960557325637</v>
      </c>
      <c r="P14" s="20">
        <v>-10.2129841423481</v>
      </c>
      <c r="Q14" s="257">
        <v>-12.349303776940301</v>
      </c>
      <c r="R14" s="20">
        <v>-24.9798397619016</v>
      </c>
      <c r="S14" s="340">
        <f t="shared" si="2"/>
        <v>-57.6381834137537</v>
      </c>
      <c r="T14" s="218"/>
      <c r="U14" s="20">
        <v>-11.8977847603582</v>
      </c>
      <c r="V14" s="20">
        <v>-12.104138041659702</v>
      </c>
      <c r="W14" s="257">
        <v>-14.937082242384903</v>
      </c>
      <c r="X14" s="20">
        <v>-26.251222028668103</v>
      </c>
      <c r="Y14" s="340">
        <f t="shared" si="3"/>
        <v>-65.1902270730709</v>
      </c>
      <c r="Z14" s="218"/>
      <c r="AA14" s="20">
        <v>-4.14333844264681</v>
      </c>
      <c r="AB14" s="20">
        <v>-26.699021884048086</v>
      </c>
      <c r="AC14" s="257">
        <v>-7.275027941467208</v>
      </c>
      <c r="AD14" s="20">
        <v>-8.495502610946794</v>
      </c>
      <c r="AE14" s="340">
        <f t="shared" si="4"/>
        <v>-46.612890879108896</v>
      </c>
      <c r="AF14" s="218"/>
    </row>
    <row r="15" spans="1:32" s="108" customFormat="1" ht="22.5" customHeight="1">
      <c r="A15" s="175" t="s">
        <v>140</v>
      </c>
      <c r="B15" s="124"/>
      <c r="C15" s="43">
        <v>18.831400000000002</v>
      </c>
      <c r="D15" s="43">
        <v>10.3718</v>
      </c>
      <c r="E15" s="43">
        <v>13.400399999999998</v>
      </c>
      <c r="F15" s="43">
        <v>17.561099999999996</v>
      </c>
      <c r="G15" s="340">
        <f>C15+D15+E15+F15</f>
        <v>60.164699999999996</v>
      </c>
      <c r="H15" s="218"/>
      <c r="I15" s="43">
        <v>3.5643000000000002</v>
      </c>
      <c r="J15" s="43">
        <v>2.0488999999999997</v>
      </c>
      <c r="K15" s="257">
        <v>1.7355999999999998</v>
      </c>
      <c r="L15" s="20">
        <v>4.467200000000001</v>
      </c>
      <c r="M15" s="347">
        <f>I15+J15+K15+L15</f>
        <v>11.816</v>
      </c>
      <c r="N15" s="219"/>
      <c r="O15" s="43">
        <v>0</v>
      </c>
      <c r="P15" s="43">
        <v>0</v>
      </c>
      <c r="Q15" s="257">
        <v>0</v>
      </c>
      <c r="R15" s="20">
        <v>0</v>
      </c>
      <c r="S15" s="340">
        <f>O15+P15+Q15+R15</f>
        <v>0</v>
      </c>
      <c r="T15" s="218"/>
      <c r="U15" s="43">
        <v>14.8396</v>
      </c>
      <c r="V15" s="43">
        <v>10.312999999999999</v>
      </c>
      <c r="W15" s="257">
        <v>9.121700000000004</v>
      </c>
      <c r="X15" s="20">
        <v>12.8647</v>
      </c>
      <c r="Y15" s="340">
        <f>U15+V15+W15+X15</f>
        <v>47.139</v>
      </c>
      <c r="Z15" s="218"/>
      <c r="AA15" s="43">
        <v>0</v>
      </c>
      <c r="AB15" s="43">
        <v>0</v>
      </c>
      <c r="AC15" s="257">
        <v>0</v>
      </c>
      <c r="AD15" s="43">
        <v>0</v>
      </c>
      <c r="AE15" s="340">
        <f>AA15+AB15+AC15+AD15</f>
        <v>0</v>
      </c>
      <c r="AF15" s="218"/>
    </row>
    <row r="16" spans="1:32" s="109" customFormat="1" ht="22.5" customHeight="1">
      <c r="A16" s="175" t="s">
        <v>55</v>
      </c>
      <c r="B16" s="131"/>
      <c r="C16" s="326">
        <v>218.26248960451798</v>
      </c>
      <c r="D16" s="43">
        <v>226.21221996005605</v>
      </c>
      <c r="E16" s="43">
        <v>182.63647253218798</v>
      </c>
      <c r="F16" s="43">
        <v>259.07530679943204</v>
      </c>
      <c r="G16" s="340">
        <f t="shared" si="0"/>
        <v>886.1864888961941</v>
      </c>
      <c r="H16" s="218"/>
      <c r="I16" s="30">
        <v>56.776645710227996</v>
      </c>
      <c r="J16" s="43">
        <v>38.370350339409015</v>
      </c>
      <c r="K16" s="257">
        <v>35.43045907229498</v>
      </c>
      <c r="L16" s="20">
        <v>77.47122120091302</v>
      </c>
      <c r="M16" s="347">
        <f t="shared" si="1"/>
        <v>208.048676322845</v>
      </c>
      <c r="N16" s="219"/>
      <c r="O16" s="30">
        <v>61.2347052540163</v>
      </c>
      <c r="P16" s="326">
        <v>52.8195837024107</v>
      </c>
      <c r="Q16" s="257">
        <v>61.945478890745996</v>
      </c>
      <c r="R16" s="20">
        <v>77.59569083020003</v>
      </c>
      <c r="S16" s="340">
        <f t="shared" si="2"/>
        <v>253.59545867737302</v>
      </c>
      <c r="T16" s="218"/>
      <c r="U16" s="30">
        <v>79.6395107047432</v>
      </c>
      <c r="V16" s="30">
        <v>69.36121624278081</v>
      </c>
      <c r="W16" s="257">
        <v>64.99366378990197</v>
      </c>
      <c r="X16" s="20">
        <v>78.08594947680302</v>
      </c>
      <c r="Y16" s="340">
        <f t="shared" si="3"/>
        <v>292.080340214229</v>
      </c>
      <c r="Z16" s="218"/>
      <c r="AA16" s="30">
        <v>44.7631380507718</v>
      </c>
      <c r="AB16" s="30">
        <v>85.3387863213712</v>
      </c>
      <c r="AC16" s="257">
        <v>37.52613616860401</v>
      </c>
      <c r="AD16" s="73">
        <v>53.06968556310699</v>
      </c>
      <c r="AE16" s="340">
        <f t="shared" si="4"/>
        <v>220.697746103854</v>
      </c>
      <c r="AF16" s="218"/>
    </row>
    <row r="17" spans="1:32" s="110" customFormat="1" ht="22.5" customHeight="1">
      <c r="A17" s="176" t="s">
        <v>12</v>
      </c>
      <c r="B17" s="132"/>
      <c r="C17" s="297">
        <f>C16/C8</f>
        <v>0.0772131674789359</v>
      </c>
      <c r="D17" s="297">
        <f>D16/D8</f>
        <v>0.08272937196270967</v>
      </c>
      <c r="E17" s="297">
        <f>E16/E8</f>
        <v>0.06779979577360193</v>
      </c>
      <c r="F17" s="297">
        <f>F16/F8</f>
        <v>0.08828270204937315</v>
      </c>
      <c r="G17" s="341">
        <f>G16/G8</f>
        <v>0.07919812891375194</v>
      </c>
      <c r="H17" s="222"/>
      <c r="I17" s="205">
        <f>I16/I8</f>
        <v>0.05823367833270047</v>
      </c>
      <c r="J17" s="205">
        <f>J16/J8</f>
        <v>0.04132533865941726</v>
      </c>
      <c r="K17" s="205">
        <f>K16/K8</f>
        <v>0.03896693036346255</v>
      </c>
      <c r="L17" s="205">
        <f>L16/L8</f>
        <v>0.07300788146690991</v>
      </c>
      <c r="M17" s="342">
        <f>M16/M8</f>
        <v>0.053705872331601026</v>
      </c>
      <c r="N17" s="223"/>
      <c r="O17" s="205">
        <f>O16/O8</f>
        <v>0.0905989809267532</v>
      </c>
      <c r="P17" s="205">
        <f>P16/P8</f>
        <v>0.07830317673248414</v>
      </c>
      <c r="Q17" s="205">
        <f>Q16/Q8</f>
        <v>0.09129735616443502</v>
      </c>
      <c r="R17" s="205">
        <f>R16/R8</f>
        <v>0.10366828407515079</v>
      </c>
      <c r="S17" s="342">
        <f>S16/S8</f>
        <v>0.09130540719644704</v>
      </c>
      <c r="T17" s="222"/>
      <c r="U17" s="205">
        <f>U16/U8</f>
        <v>0.11723944528246469</v>
      </c>
      <c r="V17" s="205">
        <f>V16/V8</f>
        <v>0.1066264504153588</v>
      </c>
      <c r="W17" s="205">
        <f>W16/W8</f>
        <v>0.10307740195766897</v>
      </c>
      <c r="X17" s="205">
        <f>X16/X8</f>
        <v>0.1234285136511208</v>
      </c>
      <c r="Y17" s="342">
        <f>Y16/Y8</f>
        <v>0.11264317295998706</v>
      </c>
      <c r="Z17" s="222"/>
      <c r="AA17" s="205">
        <f>AA16/AA8</f>
        <v>0.07437337855438005</v>
      </c>
      <c r="AB17" s="205">
        <f>AB16/AB8</f>
        <v>0.14741628556187583</v>
      </c>
      <c r="AC17" s="205">
        <f>AC16/AC8</f>
        <v>0.06682000690304084</v>
      </c>
      <c r="AD17" s="205">
        <f>AD16/AD8</f>
        <v>0.08951279093456964</v>
      </c>
      <c r="AE17" s="342">
        <f>AE16/AE8</f>
        <v>0.09450752250369411</v>
      </c>
      <c r="AF17" s="222"/>
    </row>
    <row r="18" spans="1:32" s="109" customFormat="1" ht="22.5" customHeight="1">
      <c r="A18" s="171" t="s">
        <v>56</v>
      </c>
      <c r="B18" s="131"/>
      <c r="C18" s="43">
        <v>363.545205887399</v>
      </c>
      <c r="D18" s="43">
        <v>393.10711322971997</v>
      </c>
      <c r="E18" s="43">
        <v>330.23418174614096</v>
      </c>
      <c r="F18" s="43">
        <v>443.23122988136015</v>
      </c>
      <c r="G18" s="340">
        <f>C18+D18+E18+F18</f>
        <v>1530.11773074462</v>
      </c>
      <c r="H18" s="218"/>
      <c r="I18" s="43">
        <v>114.06197177792501</v>
      </c>
      <c r="J18" s="43">
        <v>96.90262968367898</v>
      </c>
      <c r="K18" s="257">
        <v>97.22804650207303</v>
      </c>
      <c r="L18" s="20">
        <v>142.125295735873</v>
      </c>
      <c r="M18" s="347">
        <f>I18+J18+K18+L18</f>
        <v>450.31794369955</v>
      </c>
      <c r="N18" s="219"/>
      <c r="O18" s="43">
        <v>96.0204210229485</v>
      </c>
      <c r="P18" s="329">
        <v>87.15056890970952</v>
      </c>
      <c r="Q18" s="257">
        <v>95.698208780884</v>
      </c>
      <c r="R18" s="20">
        <v>128.025398978875</v>
      </c>
      <c r="S18" s="340">
        <f>O18+P18+Q18+R18</f>
        <v>406.894597692417</v>
      </c>
      <c r="T18" s="218"/>
      <c r="U18" s="43">
        <v>106.71237789104599</v>
      </c>
      <c r="V18" s="43">
        <v>97.010785322893</v>
      </c>
      <c r="W18" s="257">
        <v>92.17410455075499</v>
      </c>
      <c r="X18" s="20">
        <v>123.94606452670297</v>
      </c>
      <c r="Y18" s="340">
        <f>U18+V18+W18+X18</f>
        <v>419.84333229139696</v>
      </c>
      <c r="Z18" s="218"/>
      <c r="AA18" s="43">
        <v>68.9392600946319</v>
      </c>
      <c r="AB18" s="43">
        <v>129.82819139293707</v>
      </c>
      <c r="AC18" s="257">
        <v>60.49050028131205</v>
      </c>
      <c r="AD18" s="291">
        <v>72.01590838273302</v>
      </c>
      <c r="AE18" s="348">
        <f>AA18+AB18+AC18+AD18</f>
        <v>331.27386015161403</v>
      </c>
      <c r="AF18" s="218"/>
    </row>
    <row r="19" spans="1:32" s="110" customFormat="1" ht="22.5" customHeight="1">
      <c r="A19" s="177" t="s">
        <v>14</v>
      </c>
      <c r="B19" s="132"/>
      <c r="C19" s="205">
        <f>C18/C8</f>
        <v>0.12860879997845914</v>
      </c>
      <c r="D19" s="205">
        <f>D18/D8</f>
        <v>0.1437654632332024</v>
      </c>
      <c r="E19" s="205">
        <f>E18/E8</f>
        <v>0.12259221703871281</v>
      </c>
      <c r="F19" s="205">
        <f>F18/F8</f>
        <v>0.1510358169213181</v>
      </c>
      <c r="G19" s="342">
        <f>G18/G8</f>
        <v>0.13674600415502955</v>
      </c>
      <c r="H19" s="222"/>
      <c r="I19" s="205">
        <f>I18/I8</f>
        <v>0.11698909105003151</v>
      </c>
      <c r="J19" s="205">
        <f>J18/J8</f>
        <v>0.10436532252751414</v>
      </c>
      <c r="K19" s="205">
        <f>K18/K8</f>
        <v>0.10693280913157442</v>
      </c>
      <c r="L19" s="205">
        <f>L18/L8</f>
        <v>0.1339370489284587</v>
      </c>
      <c r="M19" s="342">
        <f>M18/M8</f>
        <v>0.11624547880048926</v>
      </c>
      <c r="N19" s="223"/>
      <c r="O19" s="205">
        <f>O18/O8</f>
        <v>0.1420657167655158</v>
      </c>
      <c r="P19" s="205">
        <f>P18/P8</f>
        <v>0.12919765589447585</v>
      </c>
      <c r="Q19" s="205">
        <f>Q18/Q8</f>
        <v>0.14104327882873216</v>
      </c>
      <c r="R19" s="205">
        <f>R18/R8</f>
        <v>0.17104266085109768</v>
      </c>
      <c r="S19" s="342">
        <f>S18/S8</f>
        <v>0.14649977220453864</v>
      </c>
      <c r="T19" s="222"/>
      <c r="U19" s="205">
        <f>U18/U8</f>
        <v>0.15709413428093616</v>
      </c>
      <c r="V19" s="205">
        <f>V18/V8</f>
        <v>0.149131117522223</v>
      </c>
      <c r="W19" s="205">
        <f>W18/W8</f>
        <v>0.14618451508718536</v>
      </c>
      <c r="X19" s="205">
        <f>X18/X8</f>
        <v>0.19591845421539728</v>
      </c>
      <c r="Y19" s="342">
        <f>Y18/Y8</f>
        <v>0.16191601619167534</v>
      </c>
      <c r="Z19" s="222"/>
      <c r="AA19" s="205">
        <f>AA18/AA8</f>
        <v>0.11454169460732258</v>
      </c>
      <c r="AB19" s="205">
        <f>AB18/AB8</f>
        <v>0.22426836098054742</v>
      </c>
      <c r="AC19" s="205">
        <f>AC18/AC8</f>
        <v>0.10771094653084366</v>
      </c>
      <c r="AD19" s="205">
        <f>AD18/AD8</f>
        <v>0.12146943933483706</v>
      </c>
      <c r="AE19" s="342">
        <f>AE18/AE8</f>
        <v>0.14185859323833644</v>
      </c>
      <c r="AF19" s="222"/>
    </row>
    <row r="20" spans="1:32" s="104" customFormat="1" ht="9" customHeight="1">
      <c r="A20" s="111"/>
      <c r="C20" s="225"/>
      <c r="D20" s="226"/>
      <c r="E20" s="226"/>
      <c r="F20" s="227"/>
      <c r="G20" s="227"/>
      <c r="H20" s="218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218"/>
      <c r="U20" s="56"/>
      <c r="V20" s="56"/>
      <c r="W20" s="56"/>
      <c r="X20" s="56"/>
      <c r="Y20" s="56"/>
      <c r="Z20" s="218"/>
      <c r="AA20" s="56"/>
      <c r="AB20" s="56"/>
      <c r="AC20" s="56"/>
      <c r="AD20" s="56"/>
      <c r="AE20" s="56"/>
      <c r="AF20" s="218"/>
    </row>
    <row r="21" spans="1:36" s="104" customFormat="1" ht="22.5" customHeight="1">
      <c r="A21" s="171" t="s">
        <v>15</v>
      </c>
      <c r="B21" s="124"/>
      <c r="C21" s="43">
        <v>-25.8922987805852</v>
      </c>
      <c r="D21" s="43">
        <v>-28.0725044751756</v>
      </c>
      <c r="E21" s="262">
        <v>-44.209465988422785</v>
      </c>
      <c r="F21" s="43">
        <v>-49.03132530233043</v>
      </c>
      <c r="G21" s="340">
        <f>C21+D21+E21+F21</f>
        <v>-147.20559454651402</v>
      </c>
      <c r="H21" s="218"/>
      <c r="I21" s="43"/>
      <c r="J21" s="43"/>
      <c r="K21" s="43"/>
      <c r="L21" s="43"/>
      <c r="M21" s="101"/>
      <c r="N21" s="219"/>
      <c r="O21" s="101"/>
      <c r="P21" s="101"/>
      <c r="Q21" s="101"/>
      <c r="R21" s="101"/>
      <c r="S21" s="101"/>
      <c r="T21" s="218"/>
      <c r="U21" s="43"/>
      <c r="V21" s="43"/>
      <c r="W21" s="228"/>
      <c r="X21" s="43"/>
      <c r="Y21" s="101"/>
      <c r="Z21" s="218"/>
      <c r="AA21" s="43"/>
      <c r="AB21" s="43"/>
      <c r="AC21" s="43"/>
      <c r="AD21" s="43"/>
      <c r="AE21" s="43"/>
      <c r="AF21" s="218"/>
      <c r="AG21" s="141"/>
      <c r="AH21" s="108"/>
      <c r="AI21" s="108"/>
      <c r="AJ21" s="108"/>
    </row>
    <row r="22" spans="1:36" s="111" customFormat="1" ht="22.5" customHeight="1">
      <c r="A22" s="171" t="s">
        <v>16</v>
      </c>
      <c r="B22" s="131"/>
      <c r="C22" s="43">
        <v>192.37019082393402</v>
      </c>
      <c r="D22" s="43">
        <v>198.139715484879</v>
      </c>
      <c r="E22" s="262">
        <v>138.42700654376597</v>
      </c>
      <c r="F22" s="43">
        <v>210.04398149710198</v>
      </c>
      <c r="G22" s="340">
        <f>C22+D22+E22+F22</f>
        <v>738.980894349681</v>
      </c>
      <c r="H22" s="218"/>
      <c r="I22" s="43"/>
      <c r="J22" s="43"/>
      <c r="K22" s="43"/>
      <c r="L22" s="43"/>
      <c r="M22" s="101"/>
      <c r="N22" s="219"/>
      <c r="O22" s="101"/>
      <c r="P22" s="101"/>
      <c r="Q22" s="101"/>
      <c r="R22" s="101"/>
      <c r="S22" s="101"/>
      <c r="T22" s="218"/>
      <c r="U22" s="43"/>
      <c r="V22" s="43"/>
      <c r="W22" s="228"/>
      <c r="X22" s="43"/>
      <c r="Y22" s="101"/>
      <c r="Z22" s="218"/>
      <c r="AA22" s="43"/>
      <c r="AB22" s="43"/>
      <c r="AC22" s="43"/>
      <c r="AD22" s="43"/>
      <c r="AE22" s="43"/>
      <c r="AF22" s="218"/>
      <c r="AG22" s="109"/>
      <c r="AH22" s="109"/>
      <c r="AI22" s="109"/>
      <c r="AJ22" s="109"/>
    </row>
    <row r="23" spans="1:36" s="111" customFormat="1" ht="22.5" customHeight="1">
      <c r="A23" s="178" t="s">
        <v>57</v>
      </c>
      <c r="B23" s="131"/>
      <c r="C23" s="43">
        <v>0</v>
      </c>
      <c r="D23" s="43">
        <v>0</v>
      </c>
      <c r="E23" s="43">
        <v>0</v>
      </c>
      <c r="F23" s="43">
        <v>0</v>
      </c>
      <c r="G23" s="340">
        <f>C23+D23+E23+F23</f>
        <v>0</v>
      </c>
      <c r="H23" s="218"/>
      <c r="I23" s="43"/>
      <c r="J23" s="43"/>
      <c r="K23" s="43"/>
      <c r="L23" s="43"/>
      <c r="M23" s="101"/>
      <c r="N23" s="219"/>
      <c r="O23" s="101"/>
      <c r="P23" s="101"/>
      <c r="Q23" s="101"/>
      <c r="R23" s="101"/>
      <c r="S23" s="101"/>
      <c r="T23" s="218"/>
      <c r="U23" s="43"/>
      <c r="V23" s="43"/>
      <c r="W23" s="228"/>
      <c r="X23" s="43"/>
      <c r="Y23" s="101"/>
      <c r="Z23" s="218"/>
      <c r="AA23" s="43"/>
      <c r="AB23" s="43"/>
      <c r="AC23" s="43"/>
      <c r="AD23" s="43"/>
      <c r="AE23" s="43"/>
      <c r="AF23" s="218"/>
      <c r="AG23" s="109"/>
      <c r="AH23" s="109"/>
      <c r="AI23" s="109"/>
      <c r="AJ23" s="109"/>
    </row>
    <row r="24" spans="1:32" s="108" customFormat="1" ht="22.5" customHeight="1">
      <c r="A24" s="178" t="s">
        <v>17</v>
      </c>
      <c r="B24" s="124"/>
      <c r="C24" s="330">
        <v>-42.496884294653</v>
      </c>
      <c r="D24" s="331">
        <v>-32.5702509025333</v>
      </c>
      <c r="E24" s="332">
        <v>-21.305353408978604</v>
      </c>
      <c r="F24" s="43">
        <v>-47.61583820467807</v>
      </c>
      <c r="G24" s="340">
        <f>C24+D24+E24+F24</f>
        <v>-143.98832681084298</v>
      </c>
      <c r="H24" s="218"/>
      <c r="I24" s="30"/>
      <c r="J24" s="30"/>
      <c r="K24" s="43"/>
      <c r="L24" s="43"/>
      <c r="M24" s="101"/>
      <c r="N24" s="219"/>
      <c r="O24" s="101"/>
      <c r="P24" s="101"/>
      <c r="Q24" s="101"/>
      <c r="R24" s="101"/>
      <c r="S24" s="101"/>
      <c r="T24" s="218"/>
      <c r="U24" s="43"/>
      <c r="V24" s="43"/>
      <c r="W24" s="228"/>
      <c r="X24" s="43"/>
      <c r="Y24" s="101"/>
      <c r="Z24" s="218"/>
      <c r="AA24" s="43"/>
      <c r="AB24" s="43"/>
      <c r="AC24" s="43"/>
      <c r="AD24" s="43"/>
      <c r="AE24" s="43"/>
      <c r="AF24" s="218"/>
    </row>
    <row r="25" spans="1:38" s="104" customFormat="1" ht="22.5" customHeight="1">
      <c r="A25" s="171" t="s">
        <v>79</v>
      </c>
      <c r="B25" s="131"/>
      <c r="C25" s="331">
        <v>149.87330652928102</v>
      </c>
      <c r="D25" s="331">
        <v>165.5694645823457</v>
      </c>
      <c r="E25" s="332">
        <v>117.12165313478737</v>
      </c>
      <c r="F25" s="43">
        <v>162.4281432924239</v>
      </c>
      <c r="G25" s="340">
        <f>C25+D25+E25+F25</f>
        <v>594.992567538838</v>
      </c>
      <c r="H25" s="218"/>
      <c r="I25" s="43"/>
      <c r="J25" s="43"/>
      <c r="K25" s="43"/>
      <c r="L25" s="43"/>
      <c r="M25" s="101"/>
      <c r="N25" s="69"/>
      <c r="O25" s="43"/>
      <c r="P25" s="43"/>
      <c r="Q25" s="43"/>
      <c r="R25" s="43"/>
      <c r="S25" s="43"/>
      <c r="T25" s="218"/>
      <c r="U25" s="43"/>
      <c r="V25" s="43"/>
      <c r="W25" s="43"/>
      <c r="X25" s="43"/>
      <c r="Y25" s="101"/>
      <c r="Z25" s="218"/>
      <c r="AA25" s="43"/>
      <c r="AB25" s="43"/>
      <c r="AC25" s="43"/>
      <c r="AD25" s="43"/>
      <c r="AE25" s="101"/>
      <c r="AF25" s="218"/>
      <c r="AG25" s="108"/>
      <c r="AH25" s="108"/>
      <c r="AI25" s="108"/>
      <c r="AJ25" s="108"/>
      <c r="AK25" s="142"/>
      <c r="AL25" s="143"/>
    </row>
    <row r="26" spans="2:32" s="104" customFormat="1" ht="9" customHeight="1">
      <c r="B26" s="124"/>
      <c r="C26" s="68"/>
      <c r="D26" s="68"/>
      <c r="E26" s="68"/>
      <c r="F26" s="68"/>
      <c r="G26" s="68"/>
      <c r="H26" s="21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218"/>
      <c r="U26" s="68"/>
      <c r="V26" s="68"/>
      <c r="W26" s="68"/>
      <c r="X26" s="68"/>
      <c r="Y26" s="68"/>
      <c r="Z26" s="218"/>
      <c r="AA26" s="68"/>
      <c r="AB26" s="68"/>
      <c r="AC26" s="68"/>
      <c r="AD26" s="68"/>
      <c r="AE26" s="231"/>
      <c r="AF26" s="218"/>
    </row>
    <row r="27" spans="1:36" s="104" customFormat="1" ht="22.5" customHeight="1">
      <c r="A27" s="171" t="s">
        <v>20</v>
      </c>
      <c r="B27" s="124"/>
      <c r="C27" s="314">
        <v>43482.6</v>
      </c>
      <c r="D27" s="90">
        <v>42978.75</v>
      </c>
      <c r="E27" s="263">
        <v>42669.75</v>
      </c>
      <c r="F27" s="54">
        <v>43164</v>
      </c>
      <c r="G27" s="343">
        <v>43164</v>
      </c>
      <c r="H27" s="218"/>
      <c r="I27" s="54">
        <v>10890</v>
      </c>
      <c r="J27" s="54">
        <v>10818.75</v>
      </c>
      <c r="K27" s="269">
        <v>10794.75</v>
      </c>
      <c r="L27" s="54">
        <v>10779</v>
      </c>
      <c r="M27" s="349">
        <v>10779</v>
      </c>
      <c r="N27" s="57"/>
      <c r="O27" s="54">
        <v>12168</v>
      </c>
      <c r="P27" s="54">
        <v>12155</v>
      </c>
      <c r="Q27" s="269">
        <v>12203</v>
      </c>
      <c r="R27" s="54">
        <v>12314</v>
      </c>
      <c r="S27" s="349">
        <v>12314</v>
      </c>
      <c r="T27" s="218"/>
      <c r="U27" s="54">
        <v>10016</v>
      </c>
      <c r="V27" s="54">
        <v>10059</v>
      </c>
      <c r="W27" s="54">
        <v>10231</v>
      </c>
      <c r="X27" s="54">
        <v>10518</v>
      </c>
      <c r="Y27" s="349">
        <v>10518</v>
      </c>
      <c r="Z27" s="218"/>
      <c r="AA27" s="54">
        <v>9569.6</v>
      </c>
      <c r="AB27" s="54">
        <v>9106</v>
      </c>
      <c r="AC27" s="54">
        <v>8597</v>
      </c>
      <c r="AD27" s="54">
        <v>8706</v>
      </c>
      <c r="AE27" s="349">
        <v>8706</v>
      </c>
      <c r="AF27" s="218"/>
      <c r="AG27" s="108"/>
      <c r="AH27" s="108"/>
      <c r="AI27" s="108"/>
      <c r="AJ27" s="108"/>
    </row>
    <row r="28" spans="2:36" s="104" customFormat="1" ht="9" customHeight="1">
      <c r="B28" s="124"/>
      <c r="C28" s="56"/>
      <c r="D28" s="56"/>
      <c r="E28" s="56"/>
      <c r="F28" s="56"/>
      <c r="G28" s="57"/>
      <c r="H28" s="218"/>
      <c r="I28" s="56"/>
      <c r="J28" s="56"/>
      <c r="K28" s="56"/>
      <c r="L28" s="56"/>
      <c r="M28" s="57"/>
      <c r="N28" s="57"/>
      <c r="P28" s="57"/>
      <c r="Q28" s="57"/>
      <c r="S28" s="57"/>
      <c r="T28" s="218"/>
      <c r="U28" s="56"/>
      <c r="V28" s="56"/>
      <c r="W28" s="56"/>
      <c r="X28" s="56"/>
      <c r="Y28" s="57"/>
      <c r="Z28" s="218"/>
      <c r="AA28" s="56"/>
      <c r="AB28" s="56"/>
      <c r="AC28" s="56"/>
      <c r="AD28" s="56"/>
      <c r="AE28" s="57"/>
      <c r="AF28" s="218"/>
      <c r="AG28" s="108"/>
      <c r="AH28" s="108"/>
      <c r="AI28" s="108"/>
      <c r="AJ28" s="108"/>
    </row>
    <row r="29" spans="1:32" s="165" customFormat="1" ht="22.5" customHeight="1">
      <c r="A29" s="179" t="s">
        <v>58</v>
      </c>
      <c r="B29" s="152"/>
      <c r="C29" s="43">
        <v>-3.22568453393959</v>
      </c>
      <c r="D29" s="43">
        <v>-2.3561081685737</v>
      </c>
      <c r="E29" s="43">
        <v>-1.6346906257008396</v>
      </c>
      <c r="F29" s="43">
        <v>-1.618946319872661</v>
      </c>
      <c r="G29" s="344">
        <f>C29+D29+E29+F29</f>
        <v>-8.83542964808679</v>
      </c>
      <c r="H29" s="235"/>
      <c r="I29" s="315"/>
      <c r="J29" s="315"/>
      <c r="K29" s="315"/>
      <c r="L29" s="315"/>
      <c r="M29" s="345"/>
      <c r="N29" s="322"/>
      <c r="O29" s="323"/>
      <c r="P29" s="323"/>
      <c r="Q29" s="323"/>
      <c r="R29" s="323"/>
      <c r="S29" s="321"/>
      <c r="T29" s="324"/>
      <c r="U29" s="315"/>
      <c r="V29" s="315"/>
      <c r="W29" s="315"/>
      <c r="X29" s="315"/>
      <c r="Y29" s="321"/>
      <c r="Z29" s="324"/>
      <c r="AA29" s="315"/>
      <c r="AB29" s="315"/>
      <c r="AC29" s="315"/>
      <c r="AD29" s="315"/>
      <c r="AE29" s="321"/>
      <c r="AF29" s="235"/>
    </row>
    <row r="30" spans="1:32" s="5" customFormat="1" ht="9" customHeight="1">
      <c r="A30" s="194"/>
      <c r="B30" s="154"/>
      <c r="C30" s="237"/>
      <c r="D30" s="237"/>
      <c r="E30" s="238"/>
      <c r="F30" s="238"/>
      <c r="G30" s="238"/>
      <c r="H30" s="294"/>
      <c r="I30" s="237"/>
      <c r="J30" s="237"/>
      <c r="K30" s="237"/>
      <c r="L30" s="238"/>
      <c r="M30" s="238"/>
      <c r="N30" s="250"/>
      <c r="O30" s="108"/>
      <c r="P30" s="250"/>
      <c r="Q30" s="250"/>
      <c r="R30" s="28"/>
      <c r="S30" s="238"/>
      <c r="T30" s="294"/>
      <c r="U30" s="237"/>
      <c r="V30" s="237"/>
      <c r="W30" s="237"/>
      <c r="X30" s="238"/>
      <c r="Y30" s="238"/>
      <c r="Z30" s="294"/>
      <c r="AA30" s="237"/>
      <c r="AB30" s="237"/>
      <c r="AC30" s="237"/>
      <c r="AD30" s="238"/>
      <c r="AE30" s="238"/>
      <c r="AF30" s="294"/>
    </row>
    <row r="31" spans="1:33" s="5" customFormat="1" ht="22.5" customHeight="1">
      <c r="A31" s="167" t="s">
        <v>48</v>
      </c>
      <c r="B31" s="46"/>
      <c r="C31" s="315">
        <v>8719.30064023787</v>
      </c>
      <c r="D31" s="43">
        <v>8747.75325650808</v>
      </c>
      <c r="E31" s="43">
        <v>9017.11508151067</v>
      </c>
      <c r="F31" s="43">
        <v>9156.208094103918</v>
      </c>
      <c r="G31" s="345">
        <v>9156.208094103918</v>
      </c>
      <c r="H31" s="294"/>
      <c r="I31" s="315">
        <v>2742.61156472662</v>
      </c>
      <c r="J31" s="43">
        <v>2809.65292896535</v>
      </c>
      <c r="K31" s="262">
        <v>2939.4675676010897</v>
      </c>
      <c r="L31" s="43">
        <v>3026.70403823297</v>
      </c>
      <c r="M31" s="43">
        <v>3026.70403823297</v>
      </c>
      <c r="N31" s="219"/>
      <c r="O31" s="323">
        <v>3028.6672996750103</v>
      </c>
      <c r="P31" s="43">
        <v>3019.8518052038403</v>
      </c>
      <c r="Q31" s="262">
        <v>3029.7313701517696</v>
      </c>
      <c r="R31" s="43">
        <v>3025.13948276855</v>
      </c>
      <c r="S31" s="43">
        <v>3025.13948276855</v>
      </c>
      <c r="T31" s="294"/>
      <c r="U31" s="315">
        <v>1597.76</v>
      </c>
      <c r="V31" s="43">
        <v>1636.19397182623</v>
      </c>
      <c r="W31" s="43">
        <v>1692.06719463033</v>
      </c>
      <c r="X31" s="43">
        <v>1827.72914342232</v>
      </c>
      <c r="Y31" s="43">
        <v>1827.72914342232</v>
      </c>
      <c r="Z31" s="294"/>
      <c r="AA31" s="315">
        <v>1317.39363320743</v>
      </c>
      <c r="AB31" s="43">
        <v>1296.52593798978</v>
      </c>
      <c r="AC31" s="43">
        <v>1330.84911409384</v>
      </c>
      <c r="AD31" s="43">
        <v>1304.01643496656</v>
      </c>
      <c r="AE31" s="43">
        <v>1304.01643496656</v>
      </c>
      <c r="AF31" s="294"/>
      <c r="AG31" s="46"/>
    </row>
    <row r="32" spans="1:32" s="5" customFormat="1" ht="22.5" customHeight="1">
      <c r="A32" s="167" t="s">
        <v>49</v>
      </c>
      <c r="B32" s="46"/>
      <c r="C32" s="233"/>
      <c r="D32" s="233"/>
      <c r="E32" s="233"/>
      <c r="F32" s="233"/>
      <c r="G32" s="346">
        <v>0.10016914232572731</v>
      </c>
      <c r="H32" s="239"/>
      <c r="I32" s="233"/>
      <c r="J32" s="233"/>
      <c r="K32" s="233"/>
      <c r="L32" s="233"/>
      <c r="M32" s="346">
        <v>0.07318499152992179</v>
      </c>
      <c r="N32" s="311"/>
      <c r="O32" s="249"/>
      <c r="P32" s="249"/>
      <c r="Q32" s="249"/>
      <c r="R32" s="249"/>
      <c r="S32" s="346">
        <v>0.08402856719567928</v>
      </c>
      <c r="T32" s="239"/>
      <c r="U32" s="233"/>
      <c r="V32" s="233"/>
      <c r="W32" s="233"/>
      <c r="X32" s="233"/>
      <c r="Y32" s="346">
        <v>0.17454412740899838</v>
      </c>
      <c r="Z32" s="239"/>
      <c r="AA32" s="233"/>
      <c r="AB32" s="233"/>
      <c r="AC32" s="233"/>
      <c r="AD32" s="233"/>
      <c r="AE32" s="346">
        <v>0.16867768688998944</v>
      </c>
      <c r="AF32" s="239"/>
    </row>
    <row r="33" spans="3:31" ht="15">
      <c r="C33" s="62"/>
      <c r="D33" s="62"/>
      <c r="E33" s="62"/>
      <c r="F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U33" s="62"/>
      <c r="V33" s="62"/>
      <c r="W33" s="62"/>
      <c r="X33" s="62"/>
      <c r="Y33" s="62"/>
      <c r="AA33" s="62"/>
      <c r="AB33" s="62"/>
      <c r="AC33" s="62"/>
      <c r="AD33" s="62"/>
      <c r="AE33" s="62"/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253"/>
      <c r="AE34" s="253"/>
    </row>
    <row r="35" spans="3:31" ht="15">
      <c r="C35" s="62"/>
      <c r="D35" s="62"/>
      <c r="E35" s="253"/>
      <c r="F35" s="62"/>
      <c r="I35" s="62"/>
      <c r="J35" s="62"/>
      <c r="K35" s="62"/>
      <c r="L35" s="253"/>
      <c r="M35" s="62"/>
      <c r="N35" s="62"/>
      <c r="O35" s="62"/>
      <c r="P35" s="62"/>
      <c r="Q35" s="62"/>
      <c r="R35" s="62"/>
      <c r="S35" s="62"/>
      <c r="U35" s="62"/>
      <c r="V35" s="62"/>
      <c r="W35" s="62"/>
      <c r="X35" s="253"/>
      <c r="Y35" s="253"/>
      <c r="AA35" s="62"/>
      <c r="AB35" s="62"/>
      <c r="AC35" s="62"/>
      <c r="AD35" s="62"/>
      <c r="AE35" s="253"/>
    </row>
    <row r="36" spans="3:31" ht="15">
      <c r="C36" s="62"/>
      <c r="D36" s="62"/>
      <c r="E36" s="62"/>
      <c r="F36" s="62"/>
      <c r="I36" s="62"/>
      <c r="J36" s="62"/>
      <c r="K36" s="62"/>
      <c r="L36" s="253"/>
      <c r="M36" s="62"/>
      <c r="N36" s="62"/>
      <c r="O36" s="62"/>
      <c r="P36" s="62"/>
      <c r="Q36" s="62"/>
      <c r="R36" s="62"/>
      <c r="S36" s="62"/>
      <c r="U36" s="62"/>
      <c r="V36" s="62"/>
      <c r="W36" s="62"/>
      <c r="X36" s="62"/>
      <c r="Y36" s="253"/>
      <c r="AA36" s="62"/>
      <c r="AB36" s="62"/>
      <c r="AC36" s="62"/>
      <c r="AD36" s="62"/>
      <c r="AE36" s="253"/>
    </row>
    <row r="37" spans="3:31" ht="15">
      <c r="C37" s="62"/>
      <c r="D37" s="62"/>
      <c r="E37" s="62"/>
      <c r="F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U37" s="62"/>
      <c r="V37" s="62"/>
      <c r="W37" s="62"/>
      <c r="X37" s="62"/>
      <c r="Y37" s="253"/>
      <c r="AA37" s="62"/>
      <c r="AB37" s="62"/>
      <c r="AC37" s="62"/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 t="s">
        <v>146</v>
      </c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D46" s="62"/>
      <c r="E46" s="62"/>
      <c r="F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  <row r="47" spans="3:31" ht="15">
      <c r="C47" s="62"/>
      <c r="E47" s="62"/>
      <c r="F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U47" s="62"/>
      <c r="V47" s="62"/>
      <c r="W47" s="62"/>
      <c r="X47" s="62"/>
      <c r="Y47" s="62"/>
      <c r="AA47" s="62"/>
      <c r="AB47" s="62"/>
      <c r="AC47" s="62"/>
      <c r="AD47" s="62"/>
      <c r="AE47" s="62"/>
    </row>
  </sheetData>
  <sheetProtection/>
  <mergeCells count="7">
    <mergeCell ref="A2:E2"/>
    <mergeCell ref="I6:M6"/>
    <mergeCell ref="O6:S6"/>
    <mergeCell ref="U6:Y6"/>
    <mergeCell ref="AA6:AE6"/>
    <mergeCell ref="I7:L7"/>
    <mergeCell ref="O7:R7"/>
  </mergeCells>
  <printOptions verticalCentered="1"/>
  <pageMargins left="0.31496062992125984" right="0.31496062992125984" top="0.3937007874015748" bottom="0.5905511811023623" header="0.35433070866141736" footer="0.3937007874015748"/>
  <pageSetup horizontalDpi="600" verticalDpi="600" orientation="landscape" paperSize="9" scale="65" r:id="rId2"/>
  <headerFooter alignWithMargins="0">
    <oddFooter>&amp;L&amp;"Helv,Standard"&amp;8Investor Relations &amp;R&amp;"Helv,Standard"&amp;8 FY 2014/15</oddFooter>
  </headerFooter>
  <colBreaks count="1" manualBreakCount="1">
    <brk id="20" max="30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47"/>
  <sheetViews>
    <sheetView zoomScale="80" zoomScaleNormal="80" workbookViewId="0" topLeftCell="A4">
      <selection activeCell="K39" sqref="K39"/>
    </sheetView>
  </sheetViews>
  <sheetFormatPr defaultColWidth="9.140625" defaultRowHeight="12.75" outlineLevelCol="1"/>
  <cols>
    <col min="1" max="1" width="42.8515625" style="7" customWidth="1"/>
    <col min="2" max="2" width="2.57421875" style="7" customWidth="1"/>
    <col min="3" max="7" width="10.7109375" style="0" customWidth="1"/>
    <col min="8" max="8" width="1.421875" style="7" customWidth="1"/>
    <col min="9" max="13" width="10.7109375" style="0" customWidth="1"/>
    <col min="14" max="14" width="1.1484375" style="0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1.421875" style="7" customWidth="1"/>
    <col min="33" max="33" width="7.421875" style="0" customWidth="1"/>
    <col min="34" max="34" width="10.28125" style="0" customWidth="1"/>
    <col min="35" max="35" width="12.00390625" style="0" customWidth="1"/>
    <col min="36" max="39" width="9.140625" style="0" customWidth="1"/>
    <col min="40" max="42" width="9.140625" style="0" customWidth="1" outlineLevel="1"/>
    <col min="43" max="43" width="9.140625" style="0" customWidth="1"/>
    <col min="44" max="74" width="9.140625" style="0" customWidth="1" outlineLevel="1"/>
  </cols>
  <sheetData>
    <row r="1" spans="1:36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M1" s="283"/>
      <c r="T1" s="7"/>
      <c r="V1" s="2"/>
      <c r="Z1" s="7"/>
      <c r="AB1" s="2"/>
      <c r="AF1" s="7"/>
      <c r="AH1"/>
      <c r="AI1"/>
      <c r="AJ1"/>
    </row>
    <row r="2" spans="1:36" s="5" customFormat="1" ht="22.5" customHeight="1">
      <c r="A2" s="376" t="s">
        <v>96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 s="7"/>
      <c r="AG2"/>
      <c r="AH2"/>
      <c r="AI2"/>
      <c r="AJ2"/>
    </row>
    <row r="3" spans="1:36" s="5" customFormat="1" ht="22.5" customHeight="1">
      <c r="A3" s="299" t="s">
        <v>97</v>
      </c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 s="7"/>
      <c r="AG3"/>
      <c r="AH3"/>
      <c r="AI3"/>
      <c r="AJ3"/>
    </row>
    <row r="4" spans="1:31" s="114" customFormat="1" ht="22.5" customHeight="1">
      <c r="A4" s="170" t="s">
        <v>72</v>
      </c>
      <c r="B4" s="112"/>
      <c r="C4" s="316" t="s">
        <v>141</v>
      </c>
      <c r="D4" s="316" t="s">
        <v>142</v>
      </c>
      <c r="E4" s="316" t="s">
        <v>143</v>
      </c>
      <c r="F4" s="316" t="s">
        <v>144</v>
      </c>
      <c r="G4" s="316" t="s">
        <v>145</v>
      </c>
      <c r="I4" s="316" t="s">
        <v>141</v>
      </c>
      <c r="J4" s="316" t="s">
        <v>142</v>
      </c>
      <c r="K4" s="316" t="s">
        <v>143</v>
      </c>
      <c r="L4" s="316" t="s">
        <v>144</v>
      </c>
      <c r="M4" s="316" t="s">
        <v>145</v>
      </c>
      <c r="N4" s="198"/>
      <c r="O4" s="316" t="s">
        <v>141</v>
      </c>
      <c r="P4" s="316" t="s">
        <v>142</v>
      </c>
      <c r="Q4" s="316" t="s">
        <v>143</v>
      </c>
      <c r="R4" s="316" t="s">
        <v>144</v>
      </c>
      <c r="S4" s="316" t="s">
        <v>145</v>
      </c>
      <c r="U4" s="316" t="s">
        <v>141</v>
      </c>
      <c r="V4" s="316" t="s">
        <v>142</v>
      </c>
      <c r="W4" s="316" t="s">
        <v>143</v>
      </c>
      <c r="X4" s="316" t="s">
        <v>144</v>
      </c>
      <c r="Y4" s="316" t="s">
        <v>145</v>
      </c>
      <c r="AA4" s="316" t="s">
        <v>141</v>
      </c>
      <c r="AB4" s="316" t="s">
        <v>142</v>
      </c>
      <c r="AC4" s="316" t="s">
        <v>143</v>
      </c>
      <c r="AD4" s="316" t="s">
        <v>144</v>
      </c>
      <c r="AE4" s="316" t="s">
        <v>145</v>
      </c>
    </row>
    <row r="5" spans="1:31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N5" s="199"/>
      <c r="O5" s="199"/>
      <c r="P5" s="199"/>
      <c r="Q5" s="199"/>
      <c r="R5" s="199"/>
      <c r="S5" s="199"/>
      <c r="U5" s="118"/>
      <c r="V5" s="118"/>
      <c r="W5" s="118"/>
      <c r="X5" s="118"/>
      <c r="Y5" s="118"/>
      <c r="AA5" s="118"/>
      <c r="AB5" s="118"/>
      <c r="AC5" s="118"/>
      <c r="AD5" s="118"/>
      <c r="AE5" s="118"/>
    </row>
    <row r="6" spans="1:36" s="116" customFormat="1" ht="39.75" customHeight="1">
      <c r="A6" s="166"/>
      <c r="B6" s="119"/>
      <c r="C6" s="196" t="s">
        <v>54</v>
      </c>
      <c r="D6" s="196"/>
      <c r="E6" s="196"/>
      <c r="F6" s="196"/>
      <c r="G6" s="196"/>
      <c r="H6" s="120"/>
      <c r="I6" s="377" t="s">
        <v>117</v>
      </c>
      <c r="J6" s="378"/>
      <c r="K6" s="378"/>
      <c r="L6" s="378"/>
      <c r="M6" s="379"/>
      <c r="N6" s="202"/>
      <c r="O6" s="377" t="s">
        <v>118</v>
      </c>
      <c r="P6" s="378"/>
      <c r="Q6" s="378"/>
      <c r="R6" s="378"/>
      <c r="S6" s="379"/>
      <c r="T6" s="120"/>
      <c r="U6" s="377" t="s">
        <v>119</v>
      </c>
      <c r="V6" s="378"/>
      <c r="W6" s="378"/>
      <c r="X6" s="378"/>
      <c r="Y6" s="379"/>
      <c r="Z6" s="120"/>
      <c r="AA6" s="383" t="s">
        <v>125</v>
      </c>
      <c r="AB6" s="378"/>
      <c r="AC6" s="378"/>
      <c r="AD6" s="378"/>
      <c r="AE6" s="379"/>
      <c r="AF6" s="120"/>
      <c r="AG6" s="121"/>
      <c r="AH6" s="121"/>
      <c r="AI6" s="121"/>
      <c r="AJ6" s="121"/>
    </row>
    <row r="7" spans="1:32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380" t="s">
        <v>5</v>
      </c>
      <c r="J7" s="381"/>
      <c r="K7" s="381"/>
      <c r="L7" s="382"/>
      <c r="M7" s="200" t="s">
        <v>6</v>
      </c>
      <c r="N7" s="201"/>
      <c r="O7" s="380" t="s">
        <v>5</v>
      </c>
      <c r="P7" s="381"/>
      <c r="Q7" s="381"/>
      <c r="R7" s="382"/>
      <c r="S7" s="203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  <c r="AF7" s="104"/>
    </row>
    <row r="8" spans="1:32" s="109" customFormat="1" ht="22.5" customHeight="1">
      <c r="A8" s="171" t="s">
        <v>21</v>
      </c>
      <c r="B8" s="131"/>
      <c r="C8" s="334">
        <v>3001.70638446144</v>
      </c>
      <c r="D8" s="334">
        <v>2784.9880780912504</v>
      </c>
      <c r="E8" s="334">
        <v>2593.68313743359</v>
      </c>
      <c r="F8" s="334">
        <v>2688.323226397619</v>
      </c>
      <c r="G8" s="350">
        <f>SUM(C8:F8)</f>
        <v>11068.7008263839</v>
      </c>
      <c r="H8" s="324"/>
      <c r="I8" s="334">
        <v>1060.91761299626</v>
      </c>
      <c r="J8" s="334">
        <v>929.9268786953301</v>
      </c>
      <c r="K8" s="334">
        <v>844.2422036620897</v>
      </c>
      <c r="L8" s="334">
        <v>918.5760432944103</v>
      </c>
      <c r="M8" s="350">
        <f>SUM(I8:L8)</f>
        <v>3753.66273864809</v>
      </c>
      <c r="N8" s="322"/>
      <c r="O8" s="334">
        <v>708.953046549061</v>
      </c>
      <c r="P8" s="334">
        <v>659.8251914694689</v>
      </c>
      <c r="Q8" s="334">
        <v>616.0308777126901</v>
      </c>
      <c r="R8" s="334">
        <v>666.04634428695</v>
      </c>
      <c r="S8" s="350">
        <f>SUM(O8:R8)</f>
        <v>2650.85546001817</v>
      </c>
      <c r="T8" s="324"/>
      <c r="U8" s="334">
        <v>774.013228853863</v>
      </c>
      <c r="V8" s="334">
        <v>751.2966741600069</v>
      </c>
      <c r="W8" s="334">
        <v>687.6903629453102</v>
      </c>
      <c r="X8" s="334">
        <v>637.35028126</v>
      </c>
      <c r="Y8" s="350">
        <f>SUM(U8:X8)</f>
        <v>2850.35054721918</v>
      </c>
      <c r="Z8" s="324"/>
      <c r="AA8" s="334">
        <v>565.4887958983591</v>
      </c>
      <c r="AB8" s="334">
        <v>540.940515117411</v>
      </c>
      <c r="AC8" s="334">
        <v>543.35755323753</v>
      </c>
      <c r="AD8" s="334">
        <v>575.1509867576499</v>
      </c>
      <c r="AE8" s="350">
        <f>SUM(AA8:AD8)</f>
        <v>2224.93785101095</v>
      </c>
      <c r="AF8" s="218"/>
    </row>
    <row r="9" spans="1:32" s="108" customFormat="1" ht="22.5" customHeight="1">
      <c r="A9" s="172" t="s">
        <v>7</v>
      </c>
      <c r="B9" s="124"/>
      <c r="C9" s="334">
        <v>-2346.50545999321</v>
      </c>
      <c r="D9" s="334">
        <v>-2167.102162489079</v>
      </c>
      <c r="E9" s="334">
        <v>-2033.5528224173513</v>
      </c>
      <c r="F9" s="334">
        <v>-2084.538022958719</v>
      </c>
      <c r="G9" s="350">
        <f aca="true" t="shared" si="0" ref="G9:G18">SUM(C9:F9)</f>
        <v>-8631.69846785836</v>
      </c>
      <c r="H9" s="324"/>
      <c r="I9" s="334">
        <v>-883.572056589906</v>
      </c>
      <c r="J9" s="334">
        <v>-768.8657164290041</v>
      </c>
      <c r="K9" s="334">
        <v>-702.51505999283</v>
      </c>
      <c r="L9" s="334">
        <v>-758.93620238739</v>
      </c>
      <c r="M9" s="350">
        <f aca="true" t="shared" si="1" ref="M9:M18">SUM(I9:L9)</f>
        <v>-3113.88903539913</v>
      </c>
      <c r="N9" s="322"/>
      <c r="O9" s="334">
        <v>-513.276209745135</v>
      </c>
      <c r="P9" s="334">
        <v>-489.86038942308494</v>
      </c>
      <c r="Q9" s="334">
        <v>-462.48249519367016</v>
      </c>
      <c r="R9" s="334">
        <v>-485.9016435968199</v>
      </c>
      <c r="S9" s="350">
        <f aca="true" t="shared" si="2" ref="S9:S18">SUM(O9:R9)</f>
        <v>-1951.52073795871</v>
      </c>
      <c r="T9" s="324"/>
      <c r="U9" s="334">
        <v>-591.971387365037</v>
      </c>
      <c r="V9" s="334">
        <v>-559.7151251414031</v>
      </c>
      <c r="W9" s="334">
        <v>-514.7065973484099</v>
      </c>
      <c r="X9" s="334">
        <v>-477.15670237078984</v>
      </c>
      <c r="Y9" s="350">
        <f aca="true" t="shared" si="3" ref="Y9:Y18">SUM(U9:X9)</f>
        <v>-2143.54981222564</v>
      </c>
      <c r="Z9" s="324"/>
      <c r="AA9" s="334">
        <v>-459.258318093712</v>
      </c>
      <c r="AB9" s="334">
        <v>-442.99815120400103</v>
      </c>
      <c r="AC9" s="334">
        <v>-442.3582622075869</v>
      </c>
      <c r="AD9" s="334">
        <v>-468.8836701769401</v>
      </c>
      <c r="AE9" s="350">
        <f aca="true" t="shared" si="4" ref="AE9:AE18">SUM(AA9:AD9)</f>
        <v>-1813.49840168224</v>
      </c>
      <c r="AF9" s="218"/>
    </row>
    <row r="10" spans="1:32" s="109" customFormat="1" ht="22.5" customHeight="1">
      <c r="A10" s="173" t="s">
        <v>22</v>
      </c>
      <c r="B10" s="131"/>
      <c r="C10" s="315">
        <v>655.200924468223</v>
      </c>
      <c r="D10" s="315">
        <v>617.8859156021969</v>
      </c>
      <c r="E10" s="315">
        <v>560.1303150162202</v>
      </c>
      <c r="F10" s="315">
        <v>603.7852034388898</v>
      </c>
      <c r="G10" s="350">
        <f t="shared" si="0"/>
        <v>2437.00235852553</v>
      </c>
      <c r="H10" s="324"/>
      <c r="I10" s="315">
        <v>177.34555640635702</v>
      </c>
      <c r="J10" s="315">
        <v>161.061162266318</v>
      </c>
      <c r="K10" s="315">
        <v>141.727143669264</v>
      </c>
      <c r="L10" s="315">
        <v>159.63984090702002</v>
      </c>
      <c r="M10" s="350">
        <f t="shared" si="1"/>
        <v>639.773703248959</v>
      </c>
      <c r="N10" s="322"/>
      <c r="O10" s="315">
        <v>195.676836803927</v>
      </c>
      <c r="P10" s="315">
        <v>169.964802046377</v>
      </c>
      <c r="Q10" s="315">
        <v>153.548382519022</v>
      </c>
      <c r="R10" s="315">
        <v>180.14470069013294</v>
      </c>
      <c r="S10" s="350">
        <f t="shared" si="2"/>
        <v>699.334722059459</v>
      </c>
      <c r="T10" s="324"/>
      <c r="U10" s="315">
        <v>182.041841488826</v>
      </c>
      <c r="V10" s="315">
        <v>191.58154901860402</v>
      </c>
      <c r="W10" s="315">
        <v>172.98376559691</v>
      </c>
      <c r="X10" s="315">
        <v>160.1935788892</v>
      </c>
      <c r="Y10" s="350">
        <f t="shared" si="3"/>
        <v>706.80073499354</v>
      </c>
      <c r="Z10" s="324"/>
      <c r="AA10" s="315">
        <v>106.230477804646</v>
      </c>
      <c r="AB10" s="315">
        <v>97.94236391341201</v>
      </c>
      <c r="AC10" s="315">
        <v>100.99929102993997</v>
      </c>
      <c r="AD10" s="315">
        <v>106.267316580711</v>
      </c>
      <c r="AE10" s="350">
        <f t="shared" si="4"/>
        <v>411.439449328709</v>
      </c>
      <c r="AF10" s="218"/>
    </row>
    <row r="11" spans="1:32" s="108" customFormat="1" ht="22.5" customHeight="1">
      <c r="A11" s="174" t="s">
        <v>8</v>
      </c>
      <c r="B11" s="124"/>
      <c r="C11" s="329">
        <v>85.188476535853</v>
      </c>
      <c r="D11" s="329">
        <v>81.30161663024501</v>
      </c>
      <c r="E11" s="329">
        <v>94.66667986547299</v>
      </c>
      <c r="F11" s="315">
        <v>100.82561800466198</v>
      </c>
      <c r="G11" s="350">
        <f t="shared" si="0"/>
        <v>361.98239103623297</v>
      </c>
      <c r="H11" s="324"/>
      <c r="I11" s="329">
        <v>27.2224032556998</v>
      </c>
      <c r="J11" s="329">
        <v>28.490222965827105</v>
      </c>
      <c r="K11" s="329">
        <v>56.6237419059601</v>
      </c>
      <c r="L11" s="329">
        <v>36.30360238803</v>
      </c>
      <c r="M11" s="350">
        <f t="shared" si="1"/>
        <v>148.639970515517</v>
      </c>
      <c r="N11" s="322"/>
      <c r="O11" s="329">
        <v>29.3047766820978</v>
      </c>
      <c r="P11" s="329">
        <v>21.4384676434268</v>
      </c>
      <c r="Q11" s="329">
        <v>24.095681690483207</v>
      </c>
      <c r="R11" s="315">
        <v>22.405645136785992</v>
      </c>
      <c r="S11" s="350">
        <f t="shared" si="2"/>
        <v>97.2445711527938</v>
      </c>
      <c r="T11" s="324"/>
      <c r="U11" s="329">
        <v>26.2853631509831</v>
      </c>
      <c r="V11" s="329">
        <v>20.9641135624731</v>
      </c>
      <c r="W11" s="329">
        <v>18.25346637328359</v>
      </c>
      <c r="X11" s="315">
        <v>27.547701539914115</v>
      </c>
      <c r="Y11" s="350">
        <f t="shared" si="3"/>
        <v>93.0506446266539</v>
      </c>
      <c r="Z11" s="324"/>
      <c r="AA11" s="329">
        <v>14.5785986625097</v>
      </c>
      <c r="AB11" s="329">
        <v>18.436635531653096</v>
      </c>
      <c r="AC11" s="329">
        <v>12.238992396274305</v>
      </c>
      <c r="AD11" s="315">
        <v>29.39119868053821</v>
      </c>
      <c r="AE11" s="350">
        <f t="shared" si="4"/>
        <v>74.64542527097531</v>
      </c>
      <c r="AF11" s="218"/>
    </row>
    <row r="12" spans="1:32" s="108" customFormat="1" ht="22.5" customHeight="1">
      <c r="A12" s="173" t="s">
        <v>9</v>
      </c>
      <c r="B12" s="124"/>
      <c r="C12" s="334">
        <v>-264.11057613287204</v>
      </c>
      <c r="D12" s="334">
        <v>-250.4631990170579</v>
      </c>
      <c r="E12" s="334">
        <v>-253.753281400643</v>
      </c>
      <c r="F12" s="334">
        <v>-259.7832795316972</v>
      </c>
      <c r="G12" s="350">
        <f t="shared" si="0"/>
        <v>-1028.1103360822701</v>
      </c>
      <c r="H12" s="324"/>
      <c r="I12" s="334">
        <v>-64.015182871325</v>
      </c>
      <c r="J12" s="334">
        <v>-58.684098648607005</v>
      </c>
      <c r="K12" s="334">
        <v>-65.127462042538</v>
      </c>
      <c r="L12" s="334">
        <v>-66.93838256810102</v>
      </c>
      <c r="M12" s="350">
        <f t="shared" si="1"/>
        <v>-254.76512613057102</v>
      </c>
      <c r="N12" s="322"/>
      <c r="O12" s="334">
        <v>-84.4413543643654</v>
      </c>
      <c r="P12" s="334">
        <v>-84.71100244983461</v>
      </c>
      <c r="Q12" s="334">
        <v>-77.88301584447998</v>
      </c>
      <c r="R12" s="315">
        <v>-79.18786640654099</v>
      </c>
      <c r="S12" s="350">
        <f t="shared" si="2"/>
        <v>-326.223239065221</v>
      </c>
      <c r="T12" s="324"/>
      <c r="U12" s="334">
        <v>-80.46326730086379</v>
      </c>
      <c r="V12" s="334">
        <v>-73.64852307503621</v>
      </c>
      <c r="W12" s="334">
        <v>-76.30424951503001</v>
      </c>
      <c r="X12" s="315">
        <v>-78.56099101842199</v>
      </c>
      <c r="Y12" s="350">
        <f t="shared" si="3"/>
        <v>-308.977030909352</v>
      </c>
      <c r="Z12" s="324"/>
      <c r="AA12" s="334">
        <v>-36.2340631797818</v>
      </c>
      <c r="AB12" s="334">
        <v>-35.2027893817785</v>
      </c>
      <c r="AC12" s="334">
        <v>-36.9016737754817</v>
      </c>
      <c r="AD12" s="315">
        <v>-36.41595381988003</v>
      </c>
      <c r="AE12" s="350">
        <f t="shared" si="4"/>
        <v>-144.75448015692203</v>
      </c>
      <c r="AF12" s="218"/>
    </row>
    <row r="13" spans="1:32" s="108" customFormat="1" ht="22.5" customHeight="1">
      <c r="A13" s="173" t="s">
        <v>10</v>
      </c>
      <c r="B13" s="124"/>
      <c r="C13" s="334">
        <v>-155.910115388009</v>
      </c>
      <c r="D13" s="334">
        <v>-153.05610250608697</v>
      </c>
      <c r="E13" s="334">
        <v>-153.43363345980202</v>
      </c>
      <c r="F13" s="334">
        <v>-148.17047638975697</v>
      </c>
      <c r="G13" s="350">
        <f t="shared" si="0"/>
        <v>-610.570327743655</v>
      </c>
      <c r="H13" s="324"/>
      <c r="I13" s="334">
        <v>-23.2135954597591</v>
      </c>
      <c r="J13" s="334">
        <v>-25.7232746198622</v>
      </c>
      <c r="K13" s="334">
        <v>-24.424744260053483</v>
      </c>
      <c r="L13" s="334">
        <v>-23.748017770386113</v>
      </c>
      <c r="M13" s="350">
        <f t="shared" si="1"/>
        <v>-97.1096321100609</v>
      </c>
      <c r="N13" s="322"/>
      <c r="O13" s="334">
        <v>-47.9396272845199</v>
      </c>
      <c r="P13" s="334">
        <v>-41.685148110324704</v>
      </c>
      <c r="Q13" s="334">
        <v>-44.73384050944942</v>
      </c>
      <c r="R13" s="315">
        <v>-41.194624162354984</v>
      </c>
      <c r="S13" s="350">
        <f t="shared" si="2"/>
        <v>-175.553240066649</v>
      </c>
      <c r="T13" s="324"/>
      <c r="U13" s="334">
        <v>-43.6321083457941</v>
      </c>
      <c r="V13" s="334">
        <v>-44.90987475121859</v>
      </c>
      <c r="W13" s="334">
        <v>-46.128939071338316</v>
      </c>
      <c r="X13" s="315">
        <v>-46.456399342484985</v>
      </c>
      <c r="Y13" s="350">
        <f t="shared" si="3"/>
        <v>-181.127321510836</v>
      </c>
      <c r="Z13" s="324"/>
      <c r="AA13" s="334">
        <v>-30.3587921672595</v>
      </c>
      <c r="AB13" s="334">
        <v>-29.342790712968096</v>
      </c>
      <c r="AC13" s="334">
        <v>-30.275902570509693</v>
      </c>
      <c r="AD13" s="315">
        <v>-28.533192110347713</v>
      </c>
      <c r="AE13" s="350">
        <f t="shared" si="4"/>
        <v>-118.510677561085</v>
      </c>
      <c r="AF13" s="218"/>
    </row>
    <row r="14" spans="1:32" s="108" customFormat="1" ht="22.5" customHeight="1">
      <c r="A14" s="173" t="s">
        <v>23</v>
      </c>
      <c r="B14" s="124"/>
      <c r="C14" s="334">
        <v>-101.211581113027</v>
      </c>
      <c r="D14" s="334">
        <v>-92.084176227608</v>
      </c>
      <c r="E14" s="334">
        <v>-97.585184087079</v>
      </c>
      <c r="F14" s="334">
        <v>-133.58046131168805</v>
      </c>
      <c r="G14" s="350">
        <f t="shared" si="0"/>
        <v>-424.46140273940205</v>
      </c>
      <c r="H14" s="324"/>
      <c r="I14" s="334">
        <v>-44.810456014365805</v>
      </c>
      <c r="J14" s="334">
        <v>-50.0271535567181</v>
      </c>
      <c r="K14" s="334">
        <v>-69.39487892522308</v>
      </c>
      <c r="L14" s="334">
        <v>-58.451075894041026</v>
      </c>
      <c r="M14" s="350">
        <f t="shared" si="1"/>
        <v>-222.683564390348</v>
      </c>
      <c r="N14" s="322"/>
      <c r="O14" s="334">
        <v>-27.367340928219402</v>
      </c>
      <c r="P14" s="334">
        <v>-12.484474500141697</v>
      </c>
      <c r="Q14" s="334">
        <v>-14.583203467640594</v>
      </c>
      <c r="R14" s="339">
        <v>-13.136395967003494</v>
      </c>
      <c r="S14" s="350">
        <f t="shared" si="2"/>
        <v>-67.57141486300519</v>
      </c>
      <c r="T14" s="324"/>
      <c r="U14" s="334">
        <v>-32.3859782551923</v>
      </c>
      <c r="V14" s="334">
        <v>-32.8318970667836</v>
      </c>
      <c r="W14" s="334">
        <v>-16.864178968056905</v>
      </c>
      <c r="X14" s="315">
        <v>-58.280817278223196</v>
      </c>
      <c r="Y14" s="350">
        <f t="shared" si="3"/>
        <v>-140.362871568256</v>
      </c>
      <c r="Z14" s="324"/>
      <c r="AA14" s="334">
        <v>-8.153649172371189</v>
      </c>
      <c r="AB14" s="334">
        <v>-6.3727570900721116</v>
      </c>
      <c r="AC14" s="334">
        <v>-3.2260835061607995</v>
      </c>
      <c r="AD14" s="339">
        <v>-10.5732020022866</v>
      </c>
      <c r="AE14" s="350">
        <f t="shared" si="4"/>
        <v>-28.3256917708907</v>
      </c>
      <c r="AF14" s="218"/>
    </row>
    <row r="15" spans="1:32" s="108" customFormat="1" ht="22.5" customHeight="1">
      <c r="A15" s="175" t="s">
        <v>140</v>
      </c>
      <c r="B15" s="124"/>
      <c r="C15" s="334">
        <v>149.26971</v>
      </c>
      <c r="D15" s="334">
        <v>3.098899999999986</v>
      </c>
      <c r="E15" s="334">
        <v>1.8302000000000191</v>
      </c>
      <c r="F15" s="334">
        <v>-1.216291771300007</v>
      </c>
      <c r="G15" s="350">
        <f t="shared" si="0"/>
        <v>152.9825182287</v>
      </c>
      <c r="H15" s="324"/>
      <c r="I15" s="334">
        <v>2.17</v>
      </c>
      <c r="J15" s="334">
        <v>2.9067</v>
      </c>
      <c r="K15" s="334">
        <v>1.9592999999999998</v>
      </c>
      <c r="L15" s="334">
        <v>-0.8870917712999997</v>
      </c>
      <c r="M15" s="350">
        <f t="shared" si="1"/>
        <v>6.1489082287</v>
      </c>
      <c r="N15" s="322"/>
      <c r="O15" s="334">
        <v>0</v>
      </c>
      <c r="P15" s="334">
        <v>0</v>
      </c>
      <c r="Q15" s="334">
        <v>0</v>
      </c>
      <c r="R15" s="339">
        <v>0</v>
      </c>
      <c r="S15" s="350">
        <f t="shared" si="2"/>
        <v>0</v>
      </c>
      <c r="T15" s="324"/>
      <c r="U15" s="334">
        <v>145.34595000000002</v>
      </c>
      <c r="V15" s="334">
        <v>0.07809999999997785</v>
      </c>
      <c r="W15" s="334">
        <v>-0.0069000000000016826</v>
      </c>
      <c r="X15" s="315">
        <v>0.06299999999998818</v>
      </c>
      <c r="Y15" s="350">
        <f t="shared" si="3"/>
        <v>145.48014999999998</v>
      </c>
      <c r="Z15" s="324"/>
      <c r="AA15" s="334">
        <v>0</v>
      </c>
      <c r="AB15" s="334">
        <v>0</v>
      </c>
      <c r="AC15" s="334">
        <v>0</v>
      </c>
      <c r="AD15" s="339">
        <v>0</v>
      </c>
      <c r="AE15" s="350">
        <f t="shared" si="4"/>
        <v>0</v>
      </c>
      <c r="AF15" s="218"/>
    </row>
    <row r="16" spans="1:32" s="109" customFormat="1" ht="22.5" customHeight="1">
      <c r="A16" s="175" t="s">
        <v>55</v>
      </c>
      <c r="B16" s="131"/>
      <c r="C16" s="356">
        <v>368.426838370169</v>
      </c>
      <c r="D16" s="356">
        <v>206.68295448168305</v>
      </c>
      <c r="E16" s="356">
        <v>151.855095934171</v>
      </c>
      <c r="F16" s="356">
        <v>161.86031243910895</v>
      </c>
      <c r="G16" s="350">
        <f t="shared" si="0"/>
        <v>888.825201225132</v>
      </c>
      <c r="H16" s="324"/>
      <c r="I16" s="356">
        <v>74.69872531660731</v>
      </c>
      <c r="J16" s="356">
        <v>58.02355840695769</v>
      </c>
      <c r="K16" s="356">
        <v>41.36310034740899</v>
      </c>
      <c r="L16" s="356">
        <v>45.91887529122101</v>
      </c>
      <c r="M16" s="350">
        <f t="shared" si="1"/>
        <v>220.004259362195</v>
      </c>
      <c r="N16" s="322"/>
      <c r="O16" s="357">
        <v>65.2332909089198</v>
      </c>
      <c r="P16" s="357">
        <v>52.522644629503205</v>
      </c>
      <c r="Q16" s="357">
        <v>40.44400438793498</v>
      </c>
      <c r="R16" s="357">
        <v>69.03145929101902</v>
      </c>
      <c r="S16" s="350">
        <f t="shared" si="2"/>
        <v>227.231399217377</v>
      </c>
      <c r="T16" s="324"/>
      <c r="U16" s="356">
        <v>197.191800737959</v>
      </c>
      <c r="V16" s="356">
        <v>61.23346768803799</v>
      </c>
      <c r="W16" s="356">
        <v>51.93296441576899</v>
      </c>
      <c r="X16" s="358">
        <v>4.506072789985012</v>
      </c>
      <c r="Y16" s="350">
        <f t="shared" si="3"/>
        <v>314.864305631751</v>
      </c>
      <c r="Z16" s="324"/>
      <c r="AA16" s="356">
        <v>46.0625719477434</v>
      </c>
      <c r="AB16" s="356">
        <v>45.4606622602465</v>
      </c>
      <c r="AC16" s="356">
        <v>42.83462357406207</v>
      </c>
      <c r="AD16" s="356">
        <v>60.13616732873402</v>
      </c>
      <c r="AE16" s="350">
        <f t="shared" si="4"/>
        <v>194.494025110786</v>
      </c>
      <c r="AF16" s="218"/>
    </row>
    <row r="17" spans="1:32" s="110" customFormat="1" ht="22.5" customHeight="1">
      <c r="A17" s="176" t="s">
        <v>12</v>
      </c>
      <c r="B17" s="132"/>
      <c r="C17" s="337">
        <v>0.1227391327404167</v>
      </c>
      <c r="D17" s="337">
        <v>0.07421322773609053</v>
      </c>
      <c r="E17" s="337">
        <v>0.058548052282295864</v>
      </c>
      <c r="F17" s="337">
        <v>0.060208650079627314</v>
      </c>
      <c r="G17" s="354">
        <f>G16/G8</f>
        <v>0.08030077017769642</v>
      </c>
      <c r="H17" s="359"/>
      <c r="I17" s="335">
        <v>0.07040954396604088</v>
      </c>
      <c r="J17" s="335">
        <v>0.06239582889394879</v>
      </c>
      <c r="K17" s="335">
        <v>0.04899435276747274</v>
      </c>
      <c r="L17" s="335">
        <v>0.04998919319356088</v>
      </c>
      <c r="M17" s="354">
        <f>M16/M8</f>
        <v>0.05861055579048404</v>
      </c>
      <c r="N17" s="360"/>
      <c r="O17" s="338">
        <v>0.09201355608309036</v>
      </c>
      <c r="P17" s="338">
        <v>0.07960084778292904</v>
      </c>
      <c r="Q17" s="338">
        <v>0.06565256036856908</v>
      </c>
      <c r="R17" s="338">
        <v>0.10364362762912858</v>
      </c>
      <c r="S17" s="354">
        <f>S16/S8</f>
        <v>0.08572002609897843</v>
      </c>
      <c r="T17" s="359"/>
      <c r="U17" s="335">
        <v>0.25476541406140446</v>
      </c>
      <c r="V17" s="335">
        <v>0.08150371190781663</v>
      </c>
      <c r="W17" s="335">
        <v>0.07551794705010147</v>
      </c>
      <c r="X17" s="335">
        <v>0.007070009886991499</v>
      </c>
      <c r="Y17" s="354">
        <f>Y16/Y8</f>
        <v>0.11046511662887731</v>
      </c>
      <c r="Z17" s="359"/>
      <c r="AA17" s="335">
        <v>0.08145620617392867</v>
      </c>
      <c r="AB17" s="335">
        <v>0.08404003950485993</v>
      </c>
      <c r="AC17" s="335">
        <v>0.07883321639468738</v>
      </c>
      <c r="AD17" s="335">
        <v>0.10455718361494086</v>
      </c>
      <c r="AE17" s="354">
        <f>AE16/AE8</f>
        <v>0.08741548669434218</v>
      </c>
      <c r="AF17" s="222"/>
    </row>
    <row r="18" spans="1:32" s="109" customFormat="1" ht="22.5" customHeight="1">
      <c r="A18" s="171" t="s">
        <v>56</v>
      </c>
      <c r="B18" s="131"/>
      <c r="C18" s="336">
        <v>526.5762722507391</v>
      </c>
      <c r="D18" s="336">
        <v>365.5134358240009</v>
      </c>
      <c r="E18" s="336">
        <v>315.16617937013007</v>
      </c>
      <c r="F18" s="336">
        <v>376.1668343522299</v>
      </c>
      <c r="G18" s="350">
        <f t="shared" si="0"/>
        <v>1583.4227217971</v>
      </c>
      <c r="H18" s="324"/>
      <c r="I18" s="315">
        <v>134.15065075415998</v>
      </c>
      <c r="J18" s="315">
        <v>119.070874577934</v>
      </c>
      <c r="K18" s="315">
        <v>106.55955563297303</v>
      </c>
      <c r="L18" s="315">
        <v>118.55275916041597</v>
      </c>
      <c r="M18" s="350">
        <f t="shared" si="1"/>
        <v>478.333840125483</v>
      </c>
      <c r="N18" s="322"/>
      <c r="O18" s="315">
        <v>99.85353863129221</v>
      </c>
      <c r="P18" s="315">
        <v>86.2134365157818</v>
      </c>
      <c r="Q18" s="315">
        <v>73.87267349893698</v>
      </c>
      <c r="R18" s="315">
        <v>104.18800727904198</v>
      </c>
      <c r="S18" s="350">
        <f t="shared" si="2"/>
        <v>364.127655925053</v>
      </c>
      <c r="T18" s="324"/>
      <c r="U18" s="315">
        <v>236.14256632731102</v>
      </c>
      <c r="V18" s="315">
        <v>99.95331893727499</v>
      </c>
      <c r="W18" s="315">
        <v>90.45058226725098</v>
      </c>
      <c r="X18" s="315">
        <v>84.36494556544602</v>
      </c>
      <c r="Y18" s="350">
        <f t="shared" si="3"/>
        <v>510.911413097283</v>
      </c>
      <c r="Z18" s="324"/>
      <c r="AA18" s="315">
        <v>69.2897856971125</v>
      </c>
      <c r="AB18" s="315">
        <v>69.0084235993325</v>
      </c>
      <c r="AC18" s="315">
        <v>67.17219485540798</v>
      </c>
      <c r="AD18" s="315">
        <v>85.012560442698</v>
      </c>
      <c r="AE18" s="350">
        <f t="shared" si="4"/>
        <v>290.482964594551</v>
      </c>
      <c r="AF18" s="218"/>
    </row>
    <row r="19" spans="1:32" s="110" customFormat="1" ht="22.5" customHeight="1">
      <c r="A19" s="177" t="s">
        <v>14</v>
      </c>
      <c r="B19" s="132"/>
      <c r="C19" s="352">
        <v>0.17542564288652646</v>
      </c>
      <c r="D19" s="352">
        <v>0.13124416535187222</v>
      </c>
      <c r="E19" s="352">
        <v>0.12151298469017391</v>
      </c>
      <c r="F19" s="352">
        <v>0.1399261928991691</v>
      </c>
      <c r="G19" s="354">
        <f>G18/G8</f>
        <v>0.14305407171388856</v>
      </c>
      <c r="H19" s="359"/>
      <c r="I19" s="338">
        <v>0.12644775533067987</v>
      </c>
      <c r="J19" s="338">
        <v>0.12804326588020362</v>
      </c>
      <c r="K19" s="338">
        <v>0.12621917640547592</v>
      </c>
      <c r="L19" s="338">
        <v>0.1290614533503776</v>
      </c>
      <c r="M19" s="355">
        <f>M18/M8</f>
        <v>0.12743122476095403</v>
      </c>
      <c r="N19" s="360"/>
      <c r="O19" s="338">
        <v>0.14084647652950333</v>
      </c>
      <c r="P19" s="338">
        <v>0.13066102602687762</v>
      </c>
      <c r="Q19" s="338">
        <v>0.11991716027810925</v>
      </c>
      <c r="R19" s="338">
        <v>0.1564275641968768</v>
      </c>
      <c r="S19" s="355">
        <f>S18/S8</f>
        <v>0.137362319982002</v>
      </c>
      <c r="T19" s="359"/>
      <c r="U19" s="338">
        <v>0.3050885405111025</v>
      </c>
      <c r="V19" s="338">
        <v>0.13304107734674664</v>
      </c>
      <c r="W19" s="338">
        <v>0.13152806428733424</v>
      </c>
      <c r="X19" s="338">
        <v>0.13236825658672657</v>
      </c>
      <c r="Y19" s="355">
        <f>Y18/Y8</f>
        <v>0.17924511551596045</v>
      </c>
      <c r="Z19" s="359"/>
      <c r="AA19" s="338">
        <v>0.12253078434036145</v>
      </c>
      <c r="AB19" s="338">
        <v>0.1275711869804284</v>
      </c>
      <c r="AC19" s="338">
        <v>0.12362429574259272</v>
      </c>
      <c r="AD19" s="338">
        <v>0.14780911864890803</v>
      </c>
      <c r="AE19" s="355">
        <f>AE18/AE8</f>
        <v>0.13055778814790875</v>
      </c>
      <c r="AF19" s="222"/>
    </row>
    <row r="20" spans="1:32" s="104" customFormat="1" ht="9" customHeight="1">
      <c r="A20" s="111"/>
      <c r="C20" s="361"/>
      <c r="D20" s="362"/>
      <c r="E20" s="362"/>
      <c r="F20" s="227"/>
      <c r="G20" s="227"/>
      <c r="H20" s="324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24"/>
      <c r="U20" s="363"/>
      <c r="V20" s="363"/>
      <c r="W20" s="363"/>
      <c r="X20" s="363"/>
      <c r="Y20" s="363"/>
      <c r="Z20" s="324"/>
      <c r="AA20" s="363"/>
      <c r="AB20" s="363"/>
      <c r="AC20" s="363"/>
      <c r="AD20" s="363"/>
      <c r="AE20" s="363"/>
      <c r="AF20" s="218"/>
    </row>
    <row r="21" spans="1:36" s="104" customFormat="1" ht="22.5" customHeight="1">
      <c r="A21" s="171" t="s">
        <v>15</v>
      </c>
      <c r="B21" s="124"/>
      <c r="C21" s="315">
        <v>-40.219912456726</v>
      </c>
      <c r="D21" s="315">
        <v>-30.3221852356808</v>
      </c>
      <c r="E21" s="315">
        <v>-27.98113580573721</v>
      </c>
      <c r="F21" s="315">
        <v>-39.035942232422</v>
      </c>
      <c r="G21" s="345">
        <f>C21+D21+E21+F21</f>
        <v>-137.559175730566</v>
      </c>
      <c r="H21" s="324"/>
      <c r="I21" s="315"/>
      <c r="J21" s="315"/>
      <c r="K21" s="315"/>
      <c r="L21" s="315"/>
      <c r="M21" s="323"/>
      <c r="N21" s="322"/>
      <c r="O21" s="323"/>
      <c r="P21" s="323"/>
      <c r="Q21" s="323"/>
      <c r="R21" s="323"/>
      <c r="S21" s="323"/>
      <c r="T21" s="324"/>
      <c r="U21" s="315"/>
      <c r="V21" s="315"/>
      <c r="W21" s="364"/>
      <c r="X21" s="315"/>
      <c r="Y21" s="323"/>
      <c r="Z21" s="324"/>
      <c r="AA21" s="315"/>
      <c r="AB21" s="315"/>
      <c r="AC21" s="315"/>
      <c r="AD21" s="315"/>
      <c r="AE21" s="315"/>
      <c r="AF21" s="218"/>
      <c r="AG21" s="141"/>
      <c r="AH21" s="108"/>
      <c r="AI21" s="108"/>
      <c r="AJ21" s="108"/>
    </row>
    <row r="22" spans="1:36" s="111" customFormat="1" ht="22.5" customHeight="1">
      <c r="A22" s="171" t="s">
        <v>16</v>
      </c>
      <c r="B22" s="131"/>
      <c r="C22" s="315">
        <v>328.206925913443</v>
      </c>
      <c r="D22" s="315">
        <v>176.36076924600297</v>
      </c>
      <c r="E22" s="315">
        <v>123.87396012843203</v>
      </c>
      <c r="F22" s="315">
        <v>122.82437020668704</v>
      </c>
      <c r="G22" s="345">
        <f>C22+D22+E22+F22</f>
        <v>751.266025494565</v>
      </c>
      <c r="H22" s="324"/>
      <c r="I22" s="315"/>
      <c r="J22" s="315"/>
      <c r="K22" s="315"/>
      <c r="L22" s="315"/>
      <c r="M22" s="323"/>
      <c r="N22" s="322"/>
      <c r="O22" s="323"/>
      <c r="P22" s="323"/>
      <c r="Q22" s="323"/>
      <c r="R22" s="323"/>
      <c r="S22" s="323"/>
      <c r="T22" s="324"/>
      <c r="U22" s="315"/>
      <c r="V22" s="315"/>
      <c r="W22" s="364"/>
      <c r="X22" s="315"/>
      <c r="Y22" s="323"/>
      <c r="Z22" s="324"/>
      <c r="AA22" s="315"/>
      <c r="AB22" s="315"/>
      <c r="AC22" s="315"/>
      <c r="AD22" s="315"/>
      <c r="AE22" s="315"/>
      <c r="AF22" s="218"/>
      <c r="AG22" s="109"/>
      <c r="AH22" s="109"/>
      <c r="AI22" s="109"/>
      <c r="AJ22" s="109"/>
    </row>
    <row r="23" spans="1:36" s="111" customFormat="1" ht="22.5" customHeight="1">
      <c r="A23" s="178" t="s">
        <v>57</v>
      </c>
      <c r="B23" s="131"/>
      <c r="C23" s="329">
        <v>0</v>
      </c>
      <c r="D23" s="329">
        <v>0</v>
      </c>
      <c r="E23" s="329">
        <v>0</v>
      </c>
      <c r="F23" s="329">
        <v>0</v>
      </c>
      <c r="G23" s="353">
        <v>0</v>
      </c>
      <c r="H23" s="324"/>
      <c r="I23" s="315"/>
      <c r="J23" s="315"/>
      <c r="K23" s="315"/>
      <c r="L23" s="315"/>
      <c r="M23" s="323"/>
      <c r="N23" s="322"/>
      <c r="O23" s="323"/>
      <c r="P23" s="323"/>
      <c r="Q23" s="323"/>
      <c r="R23" s="323"/>
      <c r="S23" s="323"/>
      <c r="T23" s="324"/>
      <c r="U23" s="315"/>
      <c r="V23" s="315"/>
      <c r="W23" s="364"/>
      <c r="X23" s="315"/>
      <c r="Y23" s="323"/>
      <c r="Z23" s="324"/>
      <c r="AA23" s="315"/>
      <c r="AB23" s="315"/>
      <c r="AC23" s="315"/>
      <c r="AD23" s="315"/>
      <c r="AE23" s="315"/>
      <c r="AF23" s="218"/>
      <c r="AG23" s="109"/>
      <c r="AH23" s="109"/>
      <c r="AI23" s="109"/>
      <c r="AJ23" s="109"/>
    </row>
    <row r="24" spans="1:32" s="108" customFormat="1" ht="22.5" customHeight="1">
      <c r="A24" s="178" t="s">
        <v>17</v>
      </c>
      <c r="B24" s="124"/>
      <c r="C24" s="329">
        <v>-38.7525248581358</v>
      </c>
      <c r="D24" s="329">
        <v>-44.98045222723779</v>
      </c>
      <c r="E24" s="329">
        <v>-36.251384340176415</v>
      </c>
      <c r="F24" s="329">
        <v>-29.167505864945</v>
      </c>
      <c r="G24" s="351">
        <f>C24+D24+E24+F24</f>
        <v>-149.151867290495</v>
      </c>
      <c r="H24" s="324"/>
      <c r="I24" s="329"/>
      <c r="J24" s="329"/>
      <c r="K24" s="315"/>
      <c r="L24" s="315"/>
      <c r="M24" s="323"/>
      <c r="N24" s="322"/>
      <c r="O24" s="323"/>
      <c r="P24" s="323"/>
      <c r="Q24" s="323"/>
      <c r="R24" s="323"/>
      <c r="S24" s="323"/>
      <c r="T24" s="324"/>
      <c r="U24" s="315"/>
      <c r="V24" s="315"/>
      <c r="W24" s="364"/>
      <c r="X24" s="315"/>
      <c r="Y24" s="323"/>
      <c r="Z24" s="324"/>
      <c r="AA24" s="315"/>
      <c r="AB24" s="315"/>
      <c r="AC24" s="315"/>
      <c r="AD24" s="315"/>
      <c r="AE24" s="315"/>
      <c r="AF24" s="218"/>
    </row>
    <row r="25" spans="1:38" s="104" customFormat="1" ht="22.5" customHeight="1">
      <c r="A25" s="171" t="s">
        <v>79</v>
      </c>
      <c r="B25" s="131"/>
      <c r="C25" s="315">
        <v>289.4544010553072</v>
      </c>
      <c r="D25" s="315">
        <v>131.3803170187652</v>
      </c>
      <c r="E25" s="315">
        <v>87.62257578825562</v>
      </c>
      <c r="F25" s="315">
        <v>93.65686434174204</v>
      </c>
      <c r="G25" s="345">
        <f>C25+D25+E25+F25</f>
        <v>602.11415820407</v>
      </c>
      <c r="H25" s="324"/>
      <c r="I25" s="315"/>
      <c r="J25" s="315"/>
      <c r="K25" s="315"/>
      <c r="L25" s="315"/>
      <c r="M25" s="323"/>
      <c r="N25" s="365"/>
      <c r="O25" s="315"/>
      <c r="P25" s="315"/>
      <c r="Q25" s="315"/>
      <c r="R25" s="315"/>
      <c r="S25" s="315"/>
      <c r="T25" s="324"/>
      <c r="U25" s="315"/>
      <c r="V25" s="315"/>
      <c r="W25" s="315"/>
      <c r="X25" s="315"/>
      <c r="Y25" s="323"/>
      <c r="Z25" s="324"/>
      <c r="AA25" s="315"/>
      <c r="AB25" s="315"/>
      <c r="AC25" s="315"/>
      <c r="AD25" s="315"/>
      <c r="AE25" s="323"/>
      <c r="AF25" s="218"/>
      <c r="AG25" s="108"/>
      <c r="AH25" s="108"/>
      <c r="AI25" s="108"/>
      <c r="AJ25" s="108"/>
      <c r="AK25" s="142"/>
      <c r="AL25" s="143"/>
    </row>
    <row r="26" spans="2:32" s="104" customFormat="1" ht="9" customHeight="1">
      <c r="B26" s="124"/>
      <c r="C26" s="366"/>
      <c r="D26" s="366"/>
      <c r="E26" s="366"/>
      <c r="F26" s="366"/>
      <c r="G26" s="366"/>
      <c r="H26" s="324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24"/>
      <c r="U26" s="366"/>
      <c r="V26" s="366"/>
      <c r="W26" s="366"/>
      <c r="X26" s="366"/>
      <c r="Y26" s="366"/>
      <c r="Z26" s="324"/>
      <c r="AA26" s="366"/>
      <c r="AB26" s="366"/>
      <c r="AC26" s="366"/>
      <c r="AD26" s="366"/>
      <c r="AE26" s="367"/>
      <c r="AF26" s="218"/>
    </row>
    <row r="27" spans="1:36" s="104" customFormat="1" ht="22.5" customHeight="1">
      <c r="A27" s="171" t="s">
        <v>20</v>
      </c>
      <c r="B27" s="124"/>
      <c r="C27" s="314">
        <v>44795.3</v>
      </c>
      <c r="D27" s="314">
        <v>44837</v>
      </c>
      <c r="E27" s="314">
        <v>44765.81</v>
      </c>
      <c r="F27" s="314">
        <v>45046</v>
      </c>
      <c r="G27" s="343">
        <v>45046</v>
      </c>
      <c r="H27" s="324"/>
      <c r="I27" s="314">
        <v>10706</v>
      </c>
      <c r="J27" s="314">
        <v>10698</v>
      </c>
      <c r="K27" s="314">
        <v>10639</v>
      </c>
      <c r="L27" s="314">
        <v>10706</v>
      </c>
      <c r="M27" s="343">
        <v>10706</v>
      </c>
      <c r="N27" s="368"/>
      <c r="O27" s="314">
        <v>12428</v>
      </c>
      <c r="P27" s="314">
        <v>12503</v>
      </c>
      <c r="Q27" s="314">
        <v>12443</v>
      </c>
      <c r="R27" s="314">
        <v>12637</v>
      </c>
      <c r="S27" s="343">
        <v>12637</v>
      </c>
      <c r="T27" s="324"/>
      <c r="U27" s="314">
        <v>12067</v>
      </c>
      <c r="V27" s="314">
        <v>11978</v>
      </c>
      <c r="W27" s="314">
        <v>11874.81</v>
      </c>
      <c r="X27" s="314">
        <v>11793</v>
      </c>
      <c r="Y27" s="343">
        <v>11793</v>
      </c>
      <c r="Z27" s="324"/>
      <c r="AA27" s="314">
        <v>8735.3</v>
      </c>
      <c r="AB27" s="314">
        <v>8783</v>
      </c>
      <c r="AC27" s="314">
        <v>8922</v>
      </c>
      <c r="AD27" s="314">
        <v>9011</v>
      </c>
      <c r="AE27" s="343">
        <v>9011</v>
      </c>
      <c r="AF27" s="218"/>
      <c r="AG27" s="108"/>
      <c r="AH27" s="108"/>
      <c r="AI27" s="108"/>
      <c r="AJ27" s="108"/>
    </row>
    <row r="28" spans="2:36" s="104" customFormat="1" ht="9" customHeight="1">
      <c r="B28" s="124"/>
      <c r="C28" s="363"/>
      <c r="D28" s="363"/>
      <c r="E28" s="363"/>
      <c r="F28" s="363"/>
      <c r="G28" s="368"/>
      <c r="H28" s="324"/>
      <c r="I28" s="363"/>
      <c r="J28" s="363"/>
      <c r="K28" s="363"/>
      <c r="L28" s="363"/>
      <c r="M28" s="368"/>
      <c r="N28" s="368"/>
      <c r="O28" s="369"/>
      <c r="P28" s="368"/>
      <c r="Q28" s="368"/>
      <c r="R28" s="369"/>
      <c r="S28" s="368"/>
      <c r="T28" s="324"/>
      <c r="U28" s="363"/>
      <c r="V28" s="363"/>
      <c r="W28" s="363"/>
      <c r="X28" s="363"/>
      <c r="Y28" s="368"/>
      <c r="Z28" s="324"/>
      <c r="AA28" s="363"/>
      <c r="AB28" s="363"/>
      <c r="AC28" s="363"/>
      <c r="AD28" s="363"/>
      <c r="AE28" s="368"/>
      <c r="AF28" s="218"/>
      <c r="AG28" s="108"/>
      <c r="AH28" s="108"/>
      <c r="AI28" s="108"/>
      <c r="AJ28" s="108"/>
    </row>
    <row r="29" spans="1:32" s="165" customFormat="1" ht="22.5" customHeight="1">
      <c r="A29" s="179" t="s">
        <v>58</v>
      </c>
      <c r="B29" s="152"/>
      <c r="C29" s="315">
        <v>-2.5855723993143203</v>
      </c>
      <c r="D29" s="315">
        <v>-5.68857296197251</v>
      </c>
      <c r="E29" s="315">
        <v>-3.4165079389713684</v>
      </c>
      <c r="F29" s="315">
        <v>17.40321711973882</v>
      </c>
      <c r="G29" s="345">
        <f>C29+D29+E29+F29</f>
        <v>5.712563819480621</v>
      </c>
      <c r="H29" s="235"/>
      <c r="I29" s="315"/>
      <c r="J29" s="315"/>
      <c r="K29" s="315"/>
      <c r="L29" s="315"/>
      <c r="M29" s="321"/>
      <c r="N29" s="322"/>
      <c r="O29" s="323"/>
      <c r="P29" s="323"/>
      <c r="Q29" s="323"/>
      <c r="R29" s="323"/>
      <c r="S29" s="321"/>
      <c r="T29" s="324"/>
      <c r="U29" s="315"/>
      <c r="V29" s="315"/>
      <c r="W29" s="315"/>
      <c r="X29" s="315"/>
      <c r="Y29" s="321"/>
      <c r="Z29" s="324"/>
      <c r="AA29" s="315"/>
      <c r="AB29" s="315"/>
      <c r="AC29" s="315"/>
      <c r="AD29" s="315"/>
      <c r="AE29" s="321"/>
      <c r="AF29" s="235"/>
    </row>
    <row r="30" spans="1:32" s="5" customFormat="1" ht="9" customHeight="1">
      <c r="A30" s="194"/>
      <c r="B30" s="154"/>
      <c r="C30" s="237"/>
      <c r="D30" s="237"/>
      <c r="E30" s="238"/>
      <c r="F30" s="238"/>
      <c r="G30" s="238"/>
      <c r="H30" s="294"/>
      <c r="I30" s="237"/>
      <c r="J30" s="237"/>
      <c r="K30" s="237"/>
      <c r="L30" s="238"/>
      <c r="M30" s="238"/>
      <c r="N30" s="250"/>
      <c r="O30" s="370"/>
      <c r="P30" s="250"/>
      <c r="Q30" s="250"/>
      <c r="R30" s="28"/>
      <c r="S30" s="238"/>
      <c r="T30" s="294"/>
      <c r="U30" s="237"/>
      <c r="V30" s="237"/>
      <c r="W30" s="237"/>
      <c r="X30" s="238"/>
      <c r="Y30" s="238"/>
      <c r="Z30" s="294"/>
      <c r="AA30" s="237"/>
      <c r="AB30" s="237"/>
      <c r="AC30" s="237"/>
      <c r="AD30" s="238"/>
      <c r="AE30" s="238"/>
      <c r="AF30" s="294"/>
    </row>
    <row r="31" spans="1:33" s="5" customFormat="1" ht="22.5" customHeight="1">
      <c r="A31" s="167" t="s">
        <v>48</v>
      </c>
      <c r="B31" s="46"/>
      <c r="C31" s="315">
        <v>9695.9135583842</v>
      </c>
      <c r="D31" s="315">
        <v>9768.6931987809</v>
      </c>
      <c r="E31" s="315">
        <v>9904.490725163869</v>
      </c>
      <c r="F31" s="315">
        <v>9866.44384845539</v>
      </c>
      <c r="G31" s="315">
        <v>9866.44384845539</v>
      </c>
      <c r="H31" s="324"/>
      <c r="I31" s="315">
        <v>3202.86962101444</v>
      </c>
      <c r="J31" s="315">
        <v>3356.06735666326</v>
      </c>
      <c r="K31" s="315">
        <v>3422.21652671715</v>
      </c>
      <c r="L31" s="315">
        <v>3457.14319511517</v>
      </c>
      <c r="M31" s="315">
        <v>3457.14319511517</v>
      </c>
      <c r="N31" s="322"/>
      <c r="O31" s="315">
        <v>3058.2479203212497</v>
      </c>
      <c r="P31" s="315">
        <v>2982.35143460203</v>
      </c>
      <c r="Q31" s="315">
        <v>2968.48322948515</v>
      </c>
      <c r="R31" s="315">
        <v>3006.38105652693</v>
      </c>
      <c r="S31" s="315">
        <v>3006.38105652693</v>
      </c>
      <c r="T31" s="324"/>
      <c r="U31" s="315">
        <v>2104.38937177242</v>
      </c>
      <c r="V31" s="315">
        <v>2110.3107033270203</v>
      </c>
      <c r="W31" s="315">
        <v>2164.11245693928</v>
      </c>
      <c r="X31" s="315">
        <v>2123.28204115995</v>
      </c>
      <c r="Y31" s="315">
        <v>2123.28204115995</v>
      </c>
      <c r="Z31" s="324"/>
      <c r="AA31" s="315">
        <v>1358.98710650514</v>
      </c>
      <c r="AB31" s="315">
        <v>1369.2365669768399</v>
      </c>
      <c r="AC31" s="315">
        <v>1396.5272081897601</v>
      </c>
      <c r="AD31" s="315">
        <v>1346.17171755098</v>
      </c>
      <c r="AE31" s="315">
        <v>1346.17171755098</v>
      </c>
      <c r="AF31" s="294"/>
      <c r="AG31" s="46"/>
    </row>
    <row r="32" spans="1:32" s="5" customFormat="1" ht="22.5" customHeight="1">
      <c r="A32" s="167" t="s">
        <v>49</v>
      </c>
      <c r="B32" s="46"/>
      <c r="C32" s="233"/>
      <c r="D32" s="233"/>
      <c r="E32" s="233"/>
      <c r="F32" s="233"/>
      <c r="G32" s="371">
        <v>0.09183357592075325</v>
      </c>
      <c r="H32" s="294"/>
      <c r="I32" s="233"/>
      <c r="J32" s="233"/>
      <c r="K32" s="233"/>
      <c r="L32" s="233"/>
      <c r="M32" s="371">
        <v>0.06680967184411193</v>
      </c>
      <c r="N32" s="311"/>
      <c r="O32" s="249"/>
      <c r="P32" s="249"/>
      <c r="Q32" s="249"/>
      <c r="R32" s="249"/>
      <c r="S32" s="371">
        <v>0.07553932280130334</v>
      </c>
      <c r="T32" s="294"/>
      <c r="U32" s="233"/>
      <c r="V32" s="233"/>
      <c r="W32" s="233"/>
      <c r="X32" s="233"/>
      <c r="Y32" s="371">
        <v>0.1524073645649504</v>
      </c>
      <c r="Z32" s="294"/>
      <c r="AA32" s="233"/>
      <c r="AB32" s="233"/>
      <c r="AC32" s="233"/>
      <c r="AD32" s="233"/>
      <c r="AE32" s="371">
        <v>0.14353931757118715</v>
      </c>
      <c r="AF32" s="239"/>
    </row>
    <row r="33" spans="3:31" ht="15">
      <c r="C33" s="62"/>
      <c r="D33" s="62"/>
      <c r="E33" s="62"/>
      <c r="F33" s="62"/>
      <c r="G33" s="27"/>
      <c r="H33" s="37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372"/>
      <c r="U33" s="62"/>
      <c r="V33" s="62"/>
      <c r="W33" s="62"/>
      <c r="X33" s="62"/>
      <c r="Y33" s="62"/>
      <c r="Z33" s="372"/>
      <c r="AA33" s="62"/>
      <c r="AB33" s="62"/>
      <c r="AC33" s="62"/>
      <c r="AD33" s="62"/>
      <c r="AE33" s="62"/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253"/>
      <c r="AE34" s="253"/>
    </row>
    <row r="35" spans="3:31" ht="15">
      <c r="C35" s="62"/>
      <c r="D35" s="62"/>
      <c r="E35" s="253"/>
      <c r="F35" s="62"/>
      <c r="I35" s="62"/>
      <c r="J35" s="62"/>
      <c r="K35" s="62"/>
      <c r="L35" s="253"/>
      <c r="M35" s="62"/>
      <c r="N35" s="62"/>
      <c r="O35" s="62"/>
      <c r="P35" s="62"/>
      <c r="Q35" s="62"/>
      <c r="R35" s="62"/>
      <c r="S35" s="62"/>
      <c r="U35" s="62"/>
      <c r="V35" s="62"/>
      <c r="W35" s="62"/>
      <c r="X35" s="253"/>
      <c r="Y35" s="253"/>
      <c r="AA35" s="62"/>
      <c r="AB35" s="62"/>
      <c r="AC35" s="62"/>
      <c r="AD35" s="62"/>
      <c r="AE35" s="253"/>
    </row>
    <row r="36" spans="3:31" ht="15">
      <c r="C36" s="62"/>
      <c r="D36" s="62"/>
      <c r="E36" s="62"/>
      <c r="F36" s="62"/>
      <c r="I36" s="62"/>
      <c r="J36" s="62"/>
      <c r="K36" s="62"/>
      <c r="L36" s="253"/>
      <c r="M36" s="62"/>
      <c r="N36" s="62"/>
      <c r="O36" s="62"/>
      <c r="P36" s="62"/>
      <c r="Q36" s="62"/>
      <c r="R36" s="62"/>
      <c r="S36" s="62"/>
      <c r="U36" s="62"/>
      <c r="V36" s="62"/>
      <c r="W36" s="62"/>
      <c r="X36" s="62"/>
      <c r="Y36" s="253"/>
      <c r="AA36" s="62"/>
      <c r="AB36" s="62"/>
      <c r="AC36" s="62"/>
      <c r="AD36" s="62"/>
      <c r="AE36" s="253"/>
    </row>
    <row r="37" spans="3:31" ht="15">
      <c r="C37" s="62"/>
      <c r="D37" s="62"/>
      <c r="E37" s="62"/>
      <c r="F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U37" s="62"/>
      <c r="V37" s="62"/>
      <c r="W37" s="62"/>
      <c r="X37" s="62"/>
      <c r="Y37" s="253"/>
      <c r="AA37" s="62"/>
      <c r="AB37" s="62"/>
      <c r="AC37" s="62"/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D46" s="62"/>
      <c r="E46" s="62"/>
      <c r="F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  <row r="47" spans="3:31" ht="15">
      <c r="C47" s="62"/>
      <c r="E47" s="62"/>
      <c r="F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U47" s="62"/>
      <c r="V47" s="62"/>
      <c r="W47" s="62"/>
      <c r="X47" s="62"/>
      <c r="Y47" s="62"/>
      <c r="AA47" s="62"/>
      <c r="AB47" s="62"/>
      <c r="AC47" s="62"/>
      <c r="AD47" s="62"/>
      <c r="AE47" s="62"/>
    </row>
  </sheetData>
  <sheetProtection/>
  <mergeCells count="7">
    <mergeCell ref="A2:E2"/>
    <mergeCell ref="I6:M6"/>
    <mergeCell ref="O6:S6"/>
    <mergeCell ref="U6:Y6"/>
    <mergeCell ref="AA6:AE6"/>
    <mergeCell ref="I7:L7"/>
    <mergeCell ref="O7:R7"/>
  </mergeCells>
  <printOptions verticalCentered="1"/>
  <pageMargins left="0.31496062992125984" right="0.31496062992125984" top="0.3937007874015748" bottom="0.5905511811023623" header="0.35433070866141736" footer="0.3937007874015748"/>
  <pageSetup horizontalDpi="600" verticalDpi="600" orientation="landscape" paperSize="9" scale="65" r:id="rId2"/>
  <headerFooter alignWithMargins="0">
    <oddFooter>&amp;L&amp;"Helv,Standard"&amp;8Investor Relations &amp;R&amp;"Helv,Standard"&amp;8 FY 2015/16</oddFooter>
  </headerFooter>
  <colBreaks count="1" manualBreakCount="1">
    <brk id="20" max="30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47"/>
  <sheetViews>
    <sheetView zoomScale="80" zoomScaleNormal="80" workbookViewId="0" topLeftCell="A1">
      <selection activeCell="Q37" sqref="Q37"/>
    </sheetView>
  </sheetViews>
  <sheetFormatPr defaultColWidth="9.140625" defaultRowHeight="12.75" outlineLevelCol="1"/>
  <cols>
    <col min="1" max="1" width="42.8515625" style="7" customWidth="1"/>
    <col min="2" max="2" width="2.57421875" style="7" customWidth="1"/>
    <col min="3" max="7" width="10.7109375" style="0" customWidth="1"/>
    <col min="8" max="8" width="1.421875" style="7" customWidth="1"/>
    <col min="9" max="13" width="10.7109375" style="0" customWidth="1"/>
    <col min="14" max="14" width="1.1484375" style="0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1.421875" style="7" customWidth="1"/>
    <col min="33" max="33" width="7.421875" style="0" customWidth="1"/>
    <col min="34" max="34" width="10.28125" style="0" customWidth="1"/>
    <col min="35" max="35" width="12.00390625" style="0" customWidth="1"/>
    <col min="36" max="39" width="9.140625" style="0" customWidth="1"/>
    <col min="40" max="42" width="9.140625" style="0" customWidth="1" outlineLevel="1"/>
    <col min="43" max="43" width="9.140625" style="0" customWidth="1"/>
    <col min="44" max="74" width="9.140625" style="0" customWidth="1" outlineLevel="1"/>
  </cols>
  <sheetData>
    <row r="1" spans="1:36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M1" s="283"/>
      <c r="T1" s="7"/>
      <c r="V1" s="2"/>
      <c r="Z1" s="7"/>
      <c r="AB1" s="2"/>
      <c r="AF1" s="7"/>
      <c r="AH1"/>
      <c r="AI1"/>
      <c r="AJ1"/>
    </row>
    <row r="2" spans="1:36" s="5" customFormat="1" ht="22.5" customHeight="1">
      <c r="A2" s="376" t="s">
        <v>96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 s="7"/>
      <c r="AG2"/>
      <c r="AH2"/>
      <c r="AI2"/>
      <c r="AJ2"/>
    </row>
    <row r="3" spans="1:36" s="5" customFormat="1" ht="22.5" customHeight="1">
      <c r="A3" s="299" t="s">
        <v>97</v>
      </c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 s="7"/>
      <c r="AG3"/>
      <c r="AH3"/>
      <c r="AI3"/>
      <c r="AJ3"/>
    </row>
    <row r="4" spans="1:31" s="114" customFormat="1" ht="22.5" customHeight="1">
      <c r="A4" s="170" t="s">
        <v>72</v>
      </c>
      <c r="B4" s="112"/>
      <c r="C4" s="316" t="s">
        <v>147</v>
      </c>
      <c r="D4" s="316" t="s">
        <v>148</v>
      </c>
      <c r="E4" s="316" t="s">
        <v>149</v>
      </c>
      <c r="F4" s="316" t="s">
        <v>150</v>
      </c>
      <c r="G4" s="316" t="s">
        <v>151</v>
      </c>
      <c r="I4" s="316" t="s">
        <v>147</v>
      </c>
      <c r="J4" s="316" t="s">
        <v>148</v>
      </c>
      <c r="K4" s="316" t="s">
        <v>149</v>
      </c>
      <c r="L4" s="316" t="s">
        <v>150</v>
      </c>
      <c r="M4" s="316" t="s">
        <v>151</v>
      </c>
      <c r="N4" s="198"/>
      <c r="O4" s="316" t="s">
        <v>147</v>
      </c>
      <c r="P4" s="316" t="s">
        <v>148</v>
      </c>
      <c r="Q4" s="316" t="s">
        <v>149</v>
      </c>
      <c r="R4" s="316" t="s">
        <v>150</v>
      </c>
      <c r="S4" s="316" t="s">
        <v>151</v>
      </c>
      <c r="U4" s="316" t="s">
        <v>147</v>
      </c>
      <c r="V4" s="316" t="s">
        <v>148</v>
      </c>
      <c r="W4" s="316" t="s">
        <v>149</v>
      </c>
      <c r="X4" s="316" t="s">
        <v>150</v>
      </c>
      <c r="Y4" s="316" t="s">
        <v>151</v>
      </c>
      <c r="AA4" s="316" t="s">
        <v>147</v>
      </c>
      <c r="AB4" s="316" t="s">
        <v>148</v>
      </c>
      <c r="AC4" s="316" t="s">
        <v>149</v>
      </c>
      <c r="AD4" s="316" t="s">
        <v>150</v>
      </c>
      <c r="AE4" s="316" t="s">
        <v>151</v>
      </c>
    </row>
    <row r="5" spans="1:31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N5" s="199"/>
      <c r="O5" s="199"/>
      <c r="P5" s="199"/>
      <c r="Q5" s="199"/>
      <c r="R5" s="199"/>
      <c r="S5" s="199"/>
      <c r="U5" s="118"/>
      <c r="V5" s="118"/>
      <c r="W5" s="118"/>
      <c r="X5" s="118"/>
      <c r="Y5" s="118"/>
      <c r="AA5" s="118"/>
      <c r="AB5" s="118"/>
      <c r="AC5" s="118"/>
      <c r="AD5" s="118"/>
      <c r="AE5" s="118"/>
    </row>
    <row r="6" spans="1:36" s="116" customFormat="1" ht="39.75" customHeight="1">
      <c r="A6" s="166"/>
      <c r="B6" s="119"/>
      <c r="C6" s="196" t="s">
        <v>54</v>
      </c>
      <c r="D6" s="196"/>
      <c r="E6" s="196"/>
      <c r="F6" s="196"/>
      <c r="G6" s="196"/>
      <c r="H6" s="120"/>
      <c r="I6" s="377" t="s">
        <v>117</v>
      </c>
      <c r="J6" s="378"/>
      <c r="K6" s="378"/>
      <c r="L6" s="378"/>
      <c r="M6" s="379"/>
      <c r="N6" s="202"/>
      <c r="O6" s="383" t="s">
        <v>152</v>
      </c>
      <c r="P6" s="378"/>
      <c r="Q6" s="378"/>
      <c r="R6" s="378"/>
      <c r="S6" s="379"/>
      <c r="T6" s="120"/>
      <c r="U6" s="377" t="s">
        <v>119</v>
      </c>
      <c r="V6" s="378"/>
      <c r="W6" s="378"/>
      <c r="X6" s="378"/>
      <c r="Y6" s="379"/>
      <c r="Z6" s="120"/>
      <c r="AA6" s="383" t="s">
        <v>125</v>
      </c>
      <c r="AB6" s="378"/>
      <c r="AC6" s="378"/>
      <c r="AD6" s="378"/>
      <c r="AE6" s="379"/>
      <c r="AF6" s="120"/>
      <c r="AG6" s="121"/>
      <c r="AH6" s="121"/>
      <c r="AI6" s="121"/>
      <c r="AJ6" s="121"/>
    </row>
    <row r="7" spans="1:32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380" t="s">
        <v>5</v>
      </c>
      <c r="J7" s="381"/>
      <c r="K7" s="381"/>
      <c r="L7" s="382"/>
      <c r="M7" s="200" t="s">
        <v>6</v>
      </c>
      <c r="N7" s="201"/>
      <c r="O7" s="380" t="s">
        <v>5</v>
      </c>
      <c r="P7" s="381"/>
      <c r="Q7" s="381"/>
      <c r="R7" s="382"/>
      <c r="S7" s="203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  <c r="AF7" s="104"/>
    </row>
    <row r="8" spans="1:32" s="109" customFormat="1" ht="22.5" customHeight="1">
      <c r="A8" s="171" t="s">
        <v>21</v>
      </c>
      <c r="B8" s="131"/>
      <c r="C8" s="334">
        <v>2772.3916355780298</v>
      </c>
      <c r="D8" s="334">
        <v>2635.4085198673297</v>
      </c>
      <c r="E8" s="334">
        <v>2693.4115125328713</v>
      </c>
      <c r="F8" s="334">
        <v>3193.2955910312685</v>
      </c>
      <c r="G8" s="350">
        <f>SUM(C8:F8)</f>
        <v>11294.507259009499</v>
      </c>
      <c r="H8" s="324"/>
      <c r="I8" s="334">
        <v>908.995415518284</v>
      </c>
      <c r="J8" s="334">
        <v>867.0646065465861</v>
      </c>
      <c r="K8" s="334">
        <v>927.8378250441898</v>
      </c>
      <c r="L8" s="334">
        <v>1208.4663351496602</v>
      </c>
      <c r="M8" s="350">
        <f>SUM(I8:L8)</f>
        <v>3912.36418225872</v>
      </c>
      <c r="N8" s="322"/>
      <c r="O8" s="334">
        <v>667.076136383514</v>
      </c>
      <c r="P8" s="334">
        <v>638.9645631616659</v>
      </c>
      <c r="Q8" s="334">
        <v>643.4137384083101</v>
      </c>
      <c r="R8" s="334">
        <v>748.44230011643</v>
      </c>
      <c r="S8" s="350">
        <f>SUM(O8:R8)</f>
        <v>2697.89673806992</v>
      </c>
      <c r="T8" s="324"/>
      <c r="U8" s="334">
        <v>680.4263442630689</v>
      </c>
      <c r="V8" s="334">
        <v>652.042978588771</v>
      </c>
      <c r="W8" s="334">
        <v>662.4243369722102</v>
      </c>
      <c r="X8" s="334">
        <v>689.7023636966701</v>
      </c>
      <c r="Y8" s="350">
        <f>SUM(U8:X8)</f>
        <v>2684.5960235207203</v>
      </c>
      <c r="Z8" s="324"/>
      <c r="AA8" s="334">
        <v>615.807088880784</v>
      </c>
      <c r="AB8" s="334">
        <v>572.1450931056359</v>
      </c>
      <c r="AC8" s="334">
        <v>565.9986211156902</v>
      </c>
      <c r="AD8" s="334">
        <v>672.1085430021199</v>
      </c>
      <c r="AE8" s="350">
        <f>SUM(AA8:AD8)</f>
        <v>2426.05934610423</v>
      </c>
      <c r="AF8" s="218"/>
    </row>
    <row r="9" spans="1:32" s="108" customFormat="1" ht="22.5" customHeight="1">
      <c r="A9" s="172" t="s">
        <v>7</v>
      </c>
      <c r="B9" s="124"/>
      <c r="C9" s="334">
        <v>-2181.0470560842</v>
      </c>
      <c r="D9" s="334">
        <v>-2044.0538548583795</v>
      </c>
      <c r="E9" s="334">
        <v>-2105.042292353411</v>
      </c>
      <c r="F9" s="334">
        <v>-2446.9467645526584</v>
      </c>
      <c r="G9" s="350">
        <f aca="true" t="shared" si="0" ref="G9:G18">SUM(C9:F9)</f>
        <v>-8777.08996784865</v>
      </c>
      <c r="H9" s="324"/>
      <c r="I9" s="334">
        <v>-789.351539023304</v>
      </c>
      <c r="J9" s="334">
        <v>-702.486018624006</v>
      </c>
      <c r="K9" s="334">
        <v>-783.0492304379404</v>
      </c>
      <c r="L9" s="334">
        <v>-984.8453522731993</v>
      </c>
      <c r="M9" s="350">
        <f aca="true" t="shared" si="1" ref="M9:M18">SUM(I9:L9)</f>
        <v>-3259.7321403584497</v>
      </c>
      <c r="N9" s="322"/>
      <c r="O9" s="334">
        <v>-480.12808239959696</v>
      </c>
      <c r="P9" s="334">
        <v>-471.62142482637313</v>
      </c>
      <c r="Q9" s="334">
        <v>-468.3175465484399</v>
      </c>
      <c r="R9" s="334">
        <v>-546.4084827708502</v>
      </c>
      <c r="S9" s="350">
        <f aca="true" t="shared" si="2" ref="S9:S18">SUM(O9:R9)</f>
        <v>-1966.4755365452602</v>
      </c>
      <c r="T9" s="324"/>
      <c r="U9" s="334">
        <v>-511.394720925691</v>
      </c>
      <c r="V9" s="334">
        <v>-496.7449219278791</v>
      </c>
      <c r="W9" s="334">
        <v>-493.5145808344099</v>
      </c>
      <c r="X9" s="334">
        <v>-500.12392569951</v>
      </c>
      <c r="Y9" s="350">
        <f aca="true" t="shared" si="3" ref="Y9:Y18">SUM(U9:X9)</f>
        <v>-2001.77814938749</v>
      </c>
      <c r="Z9" s="324"/>
      <c r="AA9" s="334">
        <v>-491.342688157214</v>
      </c>
      <c r="AB9" s="334">
        <v>-462.41561729542804</v>
      </c>
      <c r="AC9" s="334">
        <v>-458.263975085298</v>
      </c>
      <c r="AD9" s="334">
        <v>-534.4061759803799</v>
      </c>
      <c r="AE9" s="350">
        <f aca="true" t="shared" si="4" ref="AE9:AE18">SUM(AA9:AD9)</f>
        <v>-1946.42845651832</v>
      </c>
      <c r="AF9" s="218"/>
    </row>
    <row r="10" spans="1:32" s="109" customFormat="1" ht="22.5" customHeight="1">
      <c r="A10" s="173" t="s">
        <v>22</v>
      </c>
      <c r="B10" s="131"/>
      <c r="C10" s="315">
        <v>591.344579493836</v>
      </c>
      <c r="D10" s="315">
        <v>591.3546650089339</v>
      </c>
      <c r="E10" s="315">
        <v>588.3692201794601</v>
      </c>
      <c r="F10" s="315">
        <v>746.3488264785901</v>
      </c>
      <c r="G10" s="350">
        <f t="shared" si="0"/>
        <v>2517.4172911608202</v>
      </c>
      <c r="H10" s="324"/>
      <c r="I10" s="315">
        <v>119.643876494981</v>
      </c>
      <c r="J10" s="315">
        <v>164.57858792257906</v>
      </c>
      <c r="K10" s="315">
        <v>144.78859460624795</v>
      </c>
      <c r="L10" s="315">
        <v>223.62098287645904</v>
      </c>
      <c r="M10" s="350">
        <f t="shared" si="1"/>
        <v>652.632041900267</v>
      </c>
      <c r="N10" s="322"/>
      <c r="O10" s="315">
        <v>186.948053983916</v>
      </c>
      <c r="P10" s="315">
        <v>167.343138335299</v>
      </c>
      <c r="Q10" s="315">
        <v>175.0961918598651</v>
      </c>
      <c r="R10" s="315">
        <v>202.03381734557888</v>
      </c>
      <c r="S10" s="350">
        <f t="shared" si="2"/>
        <v>731.421201524659</v>
      </c>
      <c r="T10" s="324"/>
      <c r="U10" s="315">
        <v>169.031623337377</v>
      </c>
      <c r="V10" s="315">
        <v>155.29805666089302</v>
      </c>
      <c r="W10" s="315">
        <v>168.90975613780304</v>
      </c>
      <c r="X10" s="315">
        <v>189.57843799714897</v>
      </c>
      <c r="Y10" s="350">
        <f t="shared" si="3"/>
        <v>682.8178741332221</v>
      </c>
      <c r="Z10" s="324"/>
      <c r="AA10" s="315">
        <v>124.464400723571</v>
      </c>
      <c r="AB10" s="315">
        <v>109.729475810206</v>
      </c>
      <c r="AC10" s="315">
        <v>107.73464603039801</v>
      </c>
      <c r="AD10" s="315">
        <v>137.70236702173003</v>
      </c>
      <c r="AE10" s="350">
        <f t="shared" si="4"/>
        <v>479.63088958590504</v>
      </c>
      <c r="AF10" s="218"/>
    </row>
    <row r="11" spans="1:32" s="108" customFormat="1" ht="22.5" customHeight="1">
      <c r="A11" s="174" t="s">
        <v>8</v>
      </c>
      <c r="B11" s="124"/>
      <c r="C11" s="329">
        <v>78.619715098065</v>
      </c>
      <c r="D11" s="329">
        <v>64.20308224297199</v>
      </c>
      <c r="E11" s="329">
        <v>118.30941687787802</v>
      </c>
      <c r="F11" s="315">
        <v>87.66821768404401</v>
      </c>
      <c r="G11" s="350">
        <f t="shared" si="0"/>
        <v>348.800431902959</v>
      </c>
      <c r="H11" s="324"/>
      <c r="I11" s="329">
        <v>28.2125706301501</v>
      </c>
      <c r="J11" s="329">
        <v>29.459580095413</v>
      </c>
      <c r="K11" s="329">
        <v>58.13760720766291</v>
      </c>
      <c r="L11" s="329">
        <v>34.17725908986897</v>
      </c>
      <c r="M11" s="350">
        <f t="shared" si="1"/>
        <v>149.98701702309498</v>
      </c>
      <c r="N11" s="322"/>
      <c r="O11" s="329">
        <v>32.3481098957232</v>
      </c>
      <c r="P11" s="329">
        <v>19.078094490587702</v>
      </c>
      <c r="Q11" s="329">
        <v>28.5175132350914</v>
      </c>
      <c r="R11" s="315">
        <v>23.303639175770698</v>
      </c>
      <c r="S11" s="350">
        <f t="shared" si="2"/>
        <v>103.247356797173</v>
      </c>
      <c r="T11" s="324"/>
      <c r="U11" s="329">
        <v>17.4117423421948</v>
      </c>
      <c r="V11" s="329">
        <v>26.8160161087766</v>
      </c>
      <c r="W11" s="329">
        <v>20.643752993571205</v>
      </c>
      <c r="X11" s="315">
        <v>26.801942617492898</v>
      </c>
      <c r="Y11" s="350">
        <f t="shared" si="3"/>
        <v>91.6734540620355</v>
      </c>
      <c r="Z11" s="324"/>
      <c r="AA11" s="329">
        <v>8.65345790615118</v>
      </c>
      <c r="AB11" s="329">
        <v>8.193776492543522</v>
      </c>
      <c r="AC11" s="329">
        <v>9.875960524874698</v>
      </c>
      <c r="AD11" s="315">
        <v>14.671034665164697</v>
      </c>
      <c r="AE11" s="350">
        <f t="shared" si="4"/>
        <v>41.3942295887341</v>
      </c>
      <c r="AF11" s="218"/>
    </row>
    <row r="12" spans="1:32" s="108" customFormat="1" ht="22.5" customHeight="1">
      <c r="A12" s="173" t="s">
        <v>9</v>
      </c>
      <c r="B12" s="124"/>
      <c r="C12" s="334">
        <v>-267.850333320809</v>
      </c>
      <c r="D12" s="334">
        <v>-259.00874234010405</v>
      </c>
      <c r="E12" s="334">
        <v>-269.11157102674997</v>
      </c>
      <c r="F12" s="334">
        <v>-283.27674347220704</v>
      </c>
      <c r="G12" s="350">
        <f t="shared" si="0"/>
        <v>-1079.24739015987</v>
      </c>
      <c r="H12" s="324"/>
      <c r="I12" s="334">
        <v>-72.0510198235041</v>
      </c>
      <c r="J12" s="334">
        <v>-66.43043217093691</v>
      </c>
      <c r="K12" s="334">
        <v>-72.74534381754296</v>
      </c>
      <c r="L12" s="334">
        <v>-73.75543379538098</v>
      </c>
      <c r="M12" s="350">
        <f t="shared" si="1"/>
        <v>-284.98222960736496</v>
      </c>
      <c r="N12" s="322"/>
      <c r="O12" s="334">
        <v>-83.5135591394792</v>
      </c>
      <c r="P12" s="334">
        <v>-80.70240165550881</v>
      </c>
      <c r="Q12" s="334">
        <v>-85.12626512850399</v>
      </c>
      <c r="R12" s="315">
        <v>-89.34587963472705</v>
      </c>
      <c r="S12" s="350">
        <f t="shared" si="2"/>
        <v>-338.68810555821904</v>
      </c>
      <c r="T12" s="324"/>
      <c r="U12" s="334">
        <v>-76.3713572407771</v>
      </c>
      <c r="V12" s="334">
        <v>-76.12011938306391</v>
      </c>
      <c r="W12" s="334">
        <v>-78.00348574030598</v>
      </c>
      <c r="X12" s="315">
        <v>-82.31715547700196</v>
      </c>
      <c r="Y12" s="350">
        <f t="shared" si="3"/>
        <v>-312.81211784114896</v>
      </c>
      <c r="Z12" s="324"/>
      <c r="AA12" s="334">
        <v>-38.574255562361806</v>
      </c>
      <c r="AB12" s="334">
        <v>-37.228987921019986</v>
      </c>
      <c r="AC12" s="334">
        <v>-35.66594512737421</v>
      </c>
      <c r="AD12" s="315">
        <v>-40.99697345200801</v>
      </c>
      <c r="AE12" s="350">
        <f t="shared" si="4"/>
        <v>-152.466162062764</v>
      </c>
      <c r="AF12" s="218"/>
    </row>
    <row r="13" spans="1:32" s="108" customFormat="1" ht="22.5" customHeight="1">
      <c r="A13" s="173" t="s">
        <v>10</v>
      </c>
      <c r="B13" s="124"/>
      <c r="C13" s="334">
        <v>-150.13466555611998</v>
      </c>
      <c r="D13" s="334">
        <v>-143.54392268819905</v>
      </c>
      <c r="E13" s="334">
        <v>-155.61834640523202</v>
      </c>
      <c r="F13" s="334">
        <v>-172.99429436576293</v>
      </c>
      <c r="G13" s="350">
        <f t="shared" si="0"/>
        <v>-622.291229015314</v>
      </c>
      <c r="H13" s="324"/>
      <c r="I13" s="334">
        <v>-24.047853131514398</v>
      </c>
      <c r="J13" s="334">
        <v>-22.757999633622003</v>
      </c>
      <c r="K13" s="334">
        <v>-26.329844616635487</v>
      </c>
      <c r="L13" s="334">
        <v>-34.21792569135411</v>
      </c>
      <c r="M13" s="350">
        <f t="shared" si="1"/>
        <v>-107.353623073126</v>
      </c>
      <c r="N13" s="322"/>
      <c r="O13" s="334">
        <v>-43.6246928050177</v>
      </c>
      <c r="P13" s="334">
        <v>-41.0742543485748</v>
      </c>
      <c r="Q13" s="334">
        <v>-43.275420510029505</v>
      </c>
      <c r="R13" s="315">
        <v>-45.637111748419</v>
      </c>
      <c r="S13" s="350">
        <f t="shared" si="2"/>
        <v>-173.611479412041</v>
      </c>
      <c r="T13" s="324"/>
      <c r="U13" s="334">
        <v>-42.6284917131171</v>
      </c>
      <c r="V13" s="334">
        <v>-41.6211395330959</v>
      </c>
      <c r="W13" s="334">
        <v>-43.59535646959901</v>
      </c>
      <c r="X13" s="315">
        <v>-48.63014035080701</v>
      </c>
      <c r="Y13" s="350">
        <f t="shared" si="3"/>
        <v>-176.47512806661902</v>
      </c>
      <c r="Z13" s="324"/>
      <c r="AA13" s="334">
        <v>-30.832191418127298</v>
      </c>
      <c r="AB13" s="334">
        <v>-29.745505927816605</v>
      </c>
      <c r="AC13" s="334">
        <v>-31.792675035821308</v>
      </c>
      <c r="AD13" s="315">
        <v>-36.891899567905796</v>
      </c>
      <c r="AE13" s="350">
        <f t="shared" si="4"/>
        <v>-129.262271949671</v>
      </c>
      <c r="AF13" s="218"/>
    </row>
    <row r="14" spans="1:32" s="108" customFormat="1" ht="22.5" customHeight="1">
      <c r="A14" s="173" t="s">
        <v>23</v>
      </c>
      <c r="B14" s="124"/>
      <c r="C14" s="334">
        <v>-88.5891824770168</v>
      </c>
      <c r="D14" s="334">
        <v>-56.510118523962205</v>
      </c>
      <c r="E14" s="334">
        <v>-108.08473651958496</v>
      </c>
      <c r="F14" s="334">
        <v>-102.79242337211102</v>
      </c>
      <c r="G14" s="350">
        <f t="shared" si="0"/>
        <v>-355.976460892675</v>
      </c>
      <c r="H14" s="324"/>
      <c r="I14" s="334">
        <v>-33.5992868441097</v>
      </c>
      <c r="J14" s="334">
        <v>-33.205338436652795</v>
      </c>
      <c r="K14" s="334">
        <v>-47.375911118138504</v>
      </c>
      <c r="L14" s="334">
        <v>-45.56983748008902</v>
      </c>
      <c r="M14" s="350">
        <f t="shared" si="1"/>
        <v>-159.75037387899002</v>
      </c>
      <c r="N14" s="322"/>
      <c r="O14" s="334">
        <v>-28.7229454762199</v>
      </c>
      <c r="P14" s="334">
        <v>-6.4373120610733</v>
      </c>
      <c r="Q14" s="334">
        <v>-18.3099532716383</v>
      </c>
      <c r="R14" s="339">
        <v>-16.184553778605704</v>
      </c>
      <c r="S14" s="350">
        <f t="shared" si="2"/>
        <v>-69.6547645875372</v>
      </c>
      <c r="T14" s="324"/>
      <c r="U14" s="334">
        <v>-17.8644287202536</v>
      </c>
      <c r="V14" s="334">
        <v>-18.637236956287595</v>
      </c>
      <c r="W14" s="334">
        <v>-23.422737406351708</v>
      </c>
      <c r="X14" s="315">
        <v>-24.6894669598554</v>
      </c>
      <c r="Y14" s="350">
        <f t="shared" si="3"/>
        <v>-84.6138700427483</v>
      </c>
      <c r="Z14" s="324"/>
      <c r="AA14" s="334">
        <v>-8.46878620325393</v>
      </c>
      <c r="AB14" s="334">
        <v>-2.9006578353629706</v>
      </c>
      <c r="AC14" s="334">
        <v>-6.537796826268099</v>
      </c>
      <c r="AD14" s="339">
        <v>-10.714120682937999</v>
      </c>
      <c r="AE14" s="350">
        <f t="shared" si="4"/>
        <v>-28.621361547823</v>
      </c>
      <c r="AF14" s="218"/>
    </row>
    <row r="15" spans="1:32" s="108" customFormat="1" ht="22.5" customHeight="1">
      <c r="A15" s="175" t="s">
        <v>140</v>
      </c>
      <c r="B15" s="124"/>
      <c r="C15" s="334">
        <v>4.1883</v>
      </c>
      <c r="D15" s="334">
        <v>4.880599999999999</v>
      </c>
      <c r="E15" s="334">
        <v>2.2239400000000007</v>
      </c>
      <c r="F15" s="334">
        <v>3.3216583736</v>
      </c>
      <c r="G15" s="350">
        <f t="shared" si="0"/>
        <v>14.6144983736</v>
      </c>
      <c r="H15" s="324"/>
      <c r="I15" s="334">
        <v>2.9228</v>
      </c>
      <c r="J15" s="334">
        <v>4.3835</v>
      </c>
      <c r="K15" s="334">
        <v>2.2228399999999997</v>
      </c>
      <c r="L15" s="334">
        <v>3.187258373599999</v>
      </c>
      <c r="M15" s="350">
        <f t="shared" si="1"/>
        <v>12.716398373599999</v>
      </c>
      <c r="N15" s="322"/>
      <c r="O15" s="334">
        <v>0</v>
      </c>
      <c r="P15" s="334">
        <v>0</v>
      </c>
      <c r="Q15" s="334">
        <v>0</v>
      </c>
      <c r="R15" s="339">
        <v>0</v>
      </c>
      <c r="S15" s="350">
        <f t="shared" si="2"/>
        <v>0</v>
      </c>
      <c r="T15" s="324"/>
      <c r="U15" s="334">
        <v>0.07890000000000001</v>
      </c>
      <c r="V15" s="334">
        <v>0.0725</v>
      </c>
      <c r="W15" s="334">
        <v>-0.0407</v>
      </c>
      <c r="X15" s="315">
        <v>0.0954</v>
      </c>
      <c r="Y15" s="350">
        <f t="shared" si="3"/>
        <v>0.2061</v>
      </c>
      <c r="Z15" s="324"/>
      <c r="AA15" s="334">
        <v>0</v>
      </c>
      <c r="AB15" s="334">
        <v>0</v>
      </c>
      <c r="AC15" s="334">
        <v>0</v>
      </c>
      <c r="AD15" s="339">
        <v>0</v>
      </c>
      <c r="AE15" s="350">
        <f t="shared" si="4"/>
        <v>0</v>
      </c>
      <c r="AF15" s="218"/>
    </row>
    <row r="16" spans="1:32" s="109" customFormat="1" ht="22.5" customHeight="1">
      <c r="A16" s="175" t="s">
        <v>55</v>
      </c>
      <c r="B16" s="131"/>
      <c r="C16" s="356">
        <v>167.578413237957</v>
      </c>
      <c r="D16" s="356">
        <v>201.375563699637</v>
      </c>
      <c r="E16" s="356">
        <v>176.08792310577397</v>
      </c>
      <c r="F16" s="356">
        <v>278.275241326147</v>
      </c>
      <c r="G16" s="350">
        <f t="shared" si="0"/>
        <v>823.317141369515</v>
      </c>
      <c r="H16" s="324"/>
      <c r="I16" s="356">
        <v>21.081087326002397</v>
      </c>
      <c r="J16" s="356">
        <v>76.02789777678092</v>
      </c>
      <c r="K16" s="356">
        <v>58.697942261594676</v>
      </c>
      <c r="L16" s="356">
        <v>107.44230337310404</v>
      </c>
      <c r="M16" s="350">
        <f t="shared" si="1"/>
        <v>263.24923073748204</v>
      </c>
      <c r="N16" s="322"/>
      <c r="O16" s="357">
        <v>63.4349664589228</v>
      </c>
      <c r="P16" s="357">
        <v>58.2072647607292</v>
      </c>
      <c r="Q16" s="357">
        <v>56.902066184785</v>
      </c>
      <c r="R16" s="357">
        <v>74.169911359597</v>
      </c>
      <c r="S16" s="350">
        <f t="shared" si="2"/>
        <v>252.714208764034</v>
      </c>
      <c r="T16" s="324"/>
      <c r="U16" s="356">
        <v>49.657988005423505</v>
      </c>
      <c r="V16" s="356">
        <v>45.80807689722239</v>
      </c>
      <c r="W16" s="356">
        <v>44.491229515117126</v>
      </c>
      <c r="X16" s="358">
        <v>60.83901782697697</v>
      </c>
      <c r="Y16" s="350">
        <f t="shared" si="3"/>
        <v>200.79631224474</v>
      </c>
      <c r="Z16" s="324"/>
      <c r="AA16" s="356">
        <v>55.2426254459792</v>
      </c>
      <c r="AB16" s="356">
        <v>48.048100618549796</v>
      </c>
      <c r="AC16" s="356">
        <v>43.614189565809</v>
      </c>
      <c r="AD16" s="356">
        <v>63.77040798404403</v>
      </c>
      <c r="AE16" s="350">
        <f t="shared" si="4"/>
        <v>210.67532361438202</v>
      </c>
      <c r="AF16" s="218"/>
    </row>
    <row r="17" spans="1:32" s="110" customFormat="1" ht="22.5" customHeight="1">
      <c r="A17" s="176" t="s">
        <v>12</v>
      </c>
      <c r="B17" s="132"/>
      <c r="C17" s="337">
        <f>C16/C8</f>
        <v>0.060445433137016995</v>
      </c>
      <c r="D17" s="337">
        <f>D16/D8</f>
        <v>0.07641151729667116</v>
      </c>
      <c r="E17" s="337">
        <f>E16/E8</f>
        <v>0.06537728166914299</v>
      </c>
      <c r="F17" s="337">
        <f>F16/F8</f>
        <v>0.08714358987239217</v>
      </c>
      <c r="G17" s="354">
        <f>G16/G8</f>
        <v>0.07289535722886577</v>
      </c>
      <c r="H17" s="359"/>
      <c r="I17" s="335">
        <f>I16/I8</f>
        <v>0.023191632175595236</v>
      </c>
      <c r="J17" s="335">
        <f>J16/J8</f>
        <v>0.08768423621809553</v>
      </c>
      <c r="K17" s="335">
        <f>K16/K8</f>
        <v>0.06326314866372158</v>
      </c>
      <c r="L17" s="335">
        <f>L16/L8</f>
        <v>0.08890798216550903</v>
      </c>
      <c r="M17" s="354">
        <f>M16/M8</f>
        <v>0.06728648420083957</v>
      </c>
      <c r="N17" s="360"/>
      <c r="O17" s="338">
        <f>O16/O8</f>
        <v>0.09509404249240434</v>
      </c>
      <c r="P17" s="338">
        <f>P16/P8</f>
        <v>0.09109623305667118</v>
      </c>
      <c r="Q17" s="338">
        <f>Q16/Q8</f>
        <v>0.08843775441530123</v>
      </c>
      <c r="R17" s="338">
        <f>R16/R8</f>
        <v>0.09909903722445791</v>
      </c>
      <c r="S17" s="354">
        <f>S16/S8</f>
        <v>0.09367082334842296</v>
      </c>
      <c r="T17" s="359"/>
      <c r="U17" s="335">
        <f>U16/U8</f>
        <v>0.07298069574188114</v>
      </c>
      <c r="V17" s="335">
        <f>V16/V8</f>
        <v>0.07025315569897812</v>
      </c>
      <c r="W17" s="335">
        <f>W16/W8</f>
        <v>0.06716424357002995</v>
      </c>
      <c r="X17" s="335">
        <f>X16/X8</f>
        <v>0.0882105398347364</v>
      </c>
      <c r="Y17" s="354">
        <f>Y16/Y8</f>
        <v>0.07479572735915967</v>
      </c>
      <c r="Z17" s="359"/>
      <c r="AA17" s="335">
        <f>AA16/AA8</f>
        <v>0.08970768028406667</v>
      </c>
      <c r="AB17" s="335">
        <f>AB16/AB8</f>
        <v>0.08397887388624098</v>
      </c>
      <c r="AC17" s="335">
        <f>AC16/AC8</f>
        <v>0.07705705975014072</v>
      </c>
      <c r="AD17" s="335">
        <f>AD16/AD8</f>
        <v>0.09488111503418711</v>
      </c>
      <c r="AE17" s="354">
        <f>AE16/AE8</f>
        <v>0.08683848725823003</v>
      </c>
      <c r="AF17" s="222"/>
    </row>
    <row r="18" spans="1:32" s="109" customFormat="1" ht="22.5" customHeight="1">
      <c r="A18" s="171" t="s">
        <v>56</v>
      </c>
      <c r="B18" s="131"/>
      <c r="C18" s="336">
        <v>333.911641114016</v>
      </c>
      <c r="D18" s="336">
        <v>371.006610112437</v>
      </c>
      <c r="E18" s="336">
        <v>356.14541265355695</v>
      </c>
      <c r="F18" s="336">
        <v>479.6719498843702</v>
      </c>
      <c r="G18" s="350">
        <f t="shared" si="0"/>
        <v>1540.73561376438</v>
      </c>
      <c r="H18" s="324"/>
      <c r="I18" s="315">
        <v>87.1881711487549</v>
      </c>
      <c r="J18" s="315">
        <v>143.64351997786912</v>
      </c>
      <c r="K18" s="315">
        <v>138.09369227547694</v>
      </c>
      <c r="L18" s="315">
        <v>194.951361619966</v>
      </c>
      <c r="M18" s="350">
        <f t="shared" si="1"/>
        <v>563.876745022067</v>
      </c>
      <c r="N18" s="322"/>
      <c r="O18" s="315">
        <v>99.15011820882111</v>
      </c>
      <c r="P18" s="315">
        <v>94.30494122051888</v>
      </c>
      <c r="Q18" s="315">
        <v>91.07383794971105</v>
      </c>
      <c r="R18" s="315">
        <v>110.69913118648793</v>
      </c>
      <c r="S18" s="350">
        <f t="shared" si="2"/>
        <v>395.228028565539</v>
      </c>
      <c r="T18" s="324"/>
      <c r="U18" s="315">
        <v>87.6264288102853</v>
      </c>
      <c r="V18" s="315">
        <v>84.37341496099769</v>
      </c>
      <c r="W18" s="315">
        <v>82.613043583091</v>
      </c>
      <c r="X18" s="315">
        <v>106.21379602625404</v>
      </c>
      <c r="Y18" s="350">
        <f t="shared" si="3"/>
        <v>360.826683380628</v>
      </c>
      <c r="Z18" s="324"/>
      <c r="AA18" s="315">
        <v>79.9587940224898</v>
      </c>
      <c r="AB18" s="315">
        <v>73.4804585881952</v>
      </c>
      <c r="AC18" s="315">
        <v>69.862179187419</v>
      </c>
      <c r="AD18" s="315">
        <v>93.677070017864</v>
      </c>
      <c r="AE18" s="350">
        <f t="shared" si="4"/>
        <v>316.978501815968</v>
      </c>
      <c r="AF18" s="218"/>
    </row>
    <row r="19" spans="1:32" s="110" customFormat="1" ht="22.5" customHeight="1">
      <c r="A19" s="177" t="s">
        <v>14</v>
      </c>
      <c r="B19" s="132"/>
      <c r="C19" s="352">
        <f>C18/C8</f>
        <v>0.12044172866089213</v>
      </c>
      <c r="D19" s="352">
        <f>D18/D8</f>
        <v>0.14077764692477887</v>
      </c>
      <c r="E19" s="352">
        <f>E18/E8</f>
        <v>0.13222836948470584</v>
      </c>
      <c r="F19" s="352">
        <f>F18/F8</f>
        <v>0.15021219809139594</v>
      </c>
      <c r="G19" s="354">
        <f>G18/G8</f>
        <v>0.13641459325596988</v>
      </c>
      <c r="H19" s="359"/>
      <c r="I19" s="338">
        <f>I18/I8</f>
        <v>0.09591706367302483</v>
      </c>
      <c r="J19" s="338">
        <f>J18/J8</f>
        <v>0.16566645540980385</v>
      </c>
      <c r="K19" s="338">
        <f>K18/K8</f>
        <v>0.14883386788946656</v>
      </c>
      <c r="L19" s="338">
        <f>L18/L8</f>
        <v>0.1613213011811559</v>
      </c>
      <c r="M19" s="355">
        <f>M18/M8</f>
        <v>0.14412685495360117</v>
      </c>
      <c r="N19" s="360"/>
      <c r="O19" s="338">
        <f>O18/O8</f>
        <v>0.14863388570059405</v>
      </c>
      <c r="P19" s="338">
        <f>P18/P8</f>
        <v>0.14759025250772564</v>
      </c>
      <c r="Q19" s="338">
        <f>Q18/Q8</f>
        <v>0.14154786028506533</v>
      </c>
      <c r="R19" s="338">
        <f>R18/R8</f>
        <v>0.14790603252818182</v>
      </c>
      <c r="S19" s="355">
        <f>S18/S8</f>
        <v>0.14649486875775897</v>
      </c>
      <c r="T19" s="359"/>
      <c r="U19" s="338">
        <f>U18/U8</f>
        <v>0.12878165219365295</v>
      </c>
      <c r="V19" s="338">
        <f>V18/V8</f>
        <v>0.12939854845704907</v>
      </c>
      <c r="W19" s="338">
        <f>W18/W8</f>
        <v>0.12471317699572496</v>
      </c>
      <c r="X19" s="338">
        <f>X18/X8</f>
        <v>0.1539994664611106</v>
      </c>
      <c r="Y19" s="355">
        <f>Y18/Y8</f>
        <v>0.134406324161734</v>
      </c>
      <c r="Z19" s="359"/>
      <c r="AA19" s="338">
        <f>AA18/AA8</f>
        <v>0.12984389992621417</v>
      </c>
      <c r="AB19" s="338">
        <f>AB18/AB8</f>
        <v>0.1284297627885597</v>
      </c>
      <c r="AC19" s="338">
        <f>AC18/AC8</f>
        <v>0.1234317126951784</v>
      </c>
      <c r="AD19" s="338">
        <f>AD18/AD8</f>
        <v>0.13937788917164312</v>
      </c>
      <c r="AE19" s="355">
        <f>AE18/AE8</f>
        <v>0.130655708123947</v>
      </c>
      <c r="AF19" s="222"/>
    </row>
    <row r="20" spans="1:32" s="104" customFormat="1" ht="9" customHeight="1">
      <c r="A20" s="111"/>
      <c r="C20" s="361"/>
      <c r="D20" s="362"/>
      <c r="E20" s="362"/>
      <c r="F20" s="227"/>
      <c r="G20" s="227"/>
      <c r="H20" s="324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24"/>
      <c r="U20" s="363"/>
      <c r="V20" s="363"/>
      <c r="W20" s="363"/>
      <c r="X20" s="363"/>
      <c r="Y20" s="363"/>
      <c r="Z20" s="324"/>
      <c r="AA20" s="363"/>
      <c r="AB20" s="363"/>
      <c r="AC20" s="363"/>
      <c r="AD20" s="363"/>
      <c r="AE20" s="363"/>
      <c r="AF20" s="218"/>
    </row>
    <row r="21" spans="1:36" s="104" customFormat="1" ht="22.5" customHeight="1">
      <c r="A21" s="171" t="s">
        <v>15</v>
      </c>
      <c r="B21" s="124"/>
      <c r="C21" s="315">
        <v>-28.630757303504698</v>
      </c>
      <c r="D21" s="315">
        <v>-28.872450799832603</v>
      </c>
      <c r="E21" s="315">
        <v>-26.133602625859613</v>
      </c>
      <c r="F21" s="315">
        <v>-39.74960042267709</v>
      </c>
      <c r="G21" s="345">
        <f>C21+D21+E21+F21</f>
        <v>-123.386411151874</v>
      </c>
      <c r="H21" s="324"/>
      <c r="I21" s="315"/>
      <c r="J21" s="315"/>
      <c r="K21" s="315"/>
      <c r="L21" s="315"/>
      <c r="M21" s="323"/>
      <c r="N21" s="322"/>
      <c r="O21" s="323"/>
      <c r="P21" s="323"/>
      <c r="Q21" s="323"/>
      <c r="R21" s="323"/>
      <c r="S21" s="323"/>
      <c r="T21" s="324"/>
      <c r="U21" s="315"/>
      <c r="V21" s="315"/>
      <c r="W21" s="364"/>
      <c r="X21" s="315"/>
      <c r="Y21" s="323"/>
      <c r="Z21" s="324"/>
      <c r="AA21" s="315"/>
      <c r="AB21" s="315"/>
      <c r="AC21" s="315"/>
      <c r="AD21" s="315"/>
      <c r="AE21" s="315"/>
      <c r="AF21" s="218"/>
      <c r="AG21" s="141"/>
      <c r="AH21" s="108"/>
      <c r="AI21" s="108"/>
      <c r="AJ21" s="108"/>
    </row>
    <row r="22" spans="1:36" s="111" customFormat="1" ht="22.5" customHeight="1">
      <c r="A22" s="171" t="s">
        <v>16</v>
      </c>
      <c r="B22" s="131"/>
      <c r="C22" s="315">
        <v>138.947655934452</v>
      </c>
      <c r="D22" s="315">
        <v>172.50311289980496</v>
      </c>
      <c r="E22" s="315">
        <v>149.95432047991503</v>
      </c>
      <c r="F22" s="315">
        <v>238.5256409034721</v>
      </c>
      <c r="G22" s="345">
        <f>C22+D22+E22+F22</f>
        <v>699.930730217644</v>
      </c>
      <c r="H22" s="324"/>
      <c r="I22" s="315"/>
      <c r="J22" s="315"/>
      <c r="K22" s="315"/>
      <c r="L22" s="315"/>
      <c r="M22" s="323"/>
      <c r="N22" s="322"/>
      <c r="O22" s="323"/>
      <c r="P22" s="323"/>
      <c r="Q22" s="323"/>
      <c r="R22" s="323"/>
      <c r="S22" s="323"/>
      <c r="T22" s="324"/>
      <c r="U22" s="315"/>
      <c r="V22" s="315"/>
      <c r="W22" s="364"/>
      <c r="X22" s="315"/>
      <c r="Y22" s="323"/>
      <c r="Z22" s="324"/>
      <c r="AA22" s="315"/>
      <c r="AB22" s="315"/>
      <c r="AC22" s="315"/>
      <c r="AD22" s="315"/>
      <c r="AE22" s="315"/>
      <c r="AF22" s="218"/>
      <c r="AG22" s="109"/>
      <c r="AH22" s="109"/>
      <c r="AI22" s="109"/>
      <c r="AJ22" s="109"/>
    </row>
    <row r="23" spans="1:36" s="111" customFormat="1" ht="22.5" customHeight="1">
      <c r="A23" s="178" t="s">
        <v>57</v>
      </c>
      <c r="B23" s="131"/>
      <c r="C23" s="329">
        <v>0</v>
      </c>
      <c r="D23" s="329">
        <v>0</v>
      </c>
      <c r="E23" s="329">
        <v>0</v>
      </c>
      <c r="F23" s="329">
        <v>0</v>
      </c>
      <c r="G23" s="353">
        <v>0</v>
      </c>
      <c r="H23" s="324"/>
      <c r="I23" s="315"/>
      <c r="J23" s="315"/>
      <c r="K23" s="315"/>
      <c r="L23" s="315"/>
      <c r="M23" s="323"/>
      <c r="N23" s="322"/>
      <c r="O23" s="323"/>
      <c r="P23" s="323"/>
      <c r="Q23" s="323"/>
      <c r="R23" s="323"/>
      <c r="S23" s="323"/>
      <c r="T23" s="324"/>
      <c r="U23" s="315"/>
      <c r="V23" s="315"/>
      <c r="W23" s="364"/>
      <c r="X23" s="315"/>
      <c r="Y23" s="323"/>
      <c r="Z23" s="324"/>
      <c r="AA23" s="315"/>
      <c r="AB23" s="315"/>
      <c r="AC23" s="315"/>
      <c r="AD23" s="315"/>
      <c r="AE23" s="315"/>
      <c r="AF23" s="218"/>
      <c r="AG23" s="109"/>
      <c r="AH23" s="109"/>
      <c r="AI23" s="109"/>
      <c r="AJ23" s="109"/>
    </row>
    <row r="24" spans="1:32" s="108" customFormat="1" ht="22.5" customHeight="1">
      <c r="A24" s="178" t="s">
        <v>17</v>
      </c>
      <c r="B24" s="124"/>
      <c r="C24" s="329">
        <v>-33.1430963111128</v>
      </c>
      <c r="D24" s="329">
        <v>-44.58132976666329</v>
      </c>
      <c r="E24" s="329">
        <v>-39.789638242036915</v>
      </c>
      <c r="F24" s="329">
        <v>-55.431000144336</v>
      </c>
      <c r="G24" s="351">
        <f>C24+D24+E24+F24</f>
        <v>-172.945064464149</v>
      </c>
      <c r="H24" s="324"/>
      <c r="I24" s="329"/>
      <c r="J24" s="329"/>
      <c r="K24" s="315"/>
      <c r="L24" s="315"/>
      <c r="M24" s="323"/>
      <c r="N24" s="322"/>
      <c r="O24" s="323"/>
      <c r="P24" s="323"/>
      <c r="Q24" s="323"/>
      <c r="R24" s="323"/>
      <c r="S24" s="323"/>
      <c r="T24" s="324"/>
      <c r="U24" s="315"/>
      <c r="V24" s="315"/>
      <c r="W24" s="364"/>
      <c r="X24" s="315"/>
      <c r="Y24" s="323"/>
      <c r="Z24" s="324"/>
      <c r="AA24" s="315"/>
      <c r="AB24" s="315"/>
      <c r="AC24" s="315"/>
      <c r="AD24" s="315"/>
      <c r="AE24" s="315"/>
      <c r="AF24" s="218"/>
    </row>
    <row r="25" spans="1:38" s="104" customFormat="1" ht="22.5" customHeight="1">
      <c r="A25" s="171" t="s">
        <v>79</v>
      </c>
      <c r="B25" s="131"/>
      <c r="C25" s="315">
        <v>105.8045596233392</v>
      </c>
      <c r="D25" s="315">
        <v>127.92178313314167</v>
      </c>
      <c r="E25" s="315">
        <v>110.16468223787811</v>
      </c>
      <c r="F25" s="315">
        <v>183.0946407591361</v>
      </c>
      <c r="G25" s="345">
        <f>C25+D25+E25+F25</f>
        <v>526.9856657534951</v>
      </c>
      <c r="H25" s="324"/>
      <c r="I25" s="315"/>
      <c r="J25" s="315"/>
      <c r="K25" s="315"/>
      <c r="L25" s="315"/>
      <c r="M25" s="323"/>
      <c r="N25" s="365"/>
      <c r="O25" s="315"/>
      <c r="P25" s="315"/>
      <c r="Q25" s="315"/>
      <c r="R25" s="315"/>
      <c r="S25" s="315"/>
      <c r="T25" s="324"/>
      <c r="U25" s="315"/>
      <c r="V25" s="315"/>
      <c r="W25" s="315"/>
      <c r="X25" s="315"/>
      <c r="Y25" s="323"/>
      <c r="Z25" s="324"/>
      <c r="AA25" s="315"/>
      <c r="AB25" s="315"/>
      <c r="AC25" s="315"/>
      <c r="AD25" s="315"/>
      <c r="AE25" s="323"/>
      <c r="AF25" s="218"/>
      <c r="AG25" s="108"/>
      <c r="AH25" s="108"/>
      <c r="AI25" s="108"/>
      <c r="AJ25" s="108"/>
      <c r="AK25" s="142"/>
      <c r="AL25" s="143"/>
    </row>
    <row r="26" spans="2:32" s="104" customFormat="1" ht="9" customHeight="1">
      <c r="B26" s="124"/>
      <c r="C26" s="366"/>
      <c r="D26" s="366"/>
      <c r="E26" s="366"/>
      <c r="F26" s="366"/>
      <c r="G26" s="366"/>
      <c r="H26" s="324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24"/>
      <c r="U26" s="366"/>
      <c r="V26" s="366"/>
      <c r="W26" s="366"/>
      <c r="X26" s="366"/>
      <c r="Y26" s="366"/>
      <c r="Z26" s="324"/>
      <c r="AA26" s="366"/>
      <c r="AB26" s="366"/>
      <c r="AC26" s="366"/>
      <c r="AD26" s="366"/>
      <c r="AE26" s="367"/>
      <c r="AF26" s="218"/>
    </row>
    <row r="27" spans="1:36" s="104" customFormat="1" ht="22.5" customHeight="1">
      <c r="A27" s="171" t="s">
        <v>20</v>
      </c>
      <c r="B27" s="124"/>
      <c r="C27" s="314">
        <v>44991.36</v>
      </c>
      <c r="D27" s="314">
        <v>45168</v>
      </c>
      <c r="E27" s="314">
        <v>45454</v>
      </c>
      <c r="F27" s="314">
        <v>45866</v>
      </c>
      <c r="G27" s="343">
        <v>45866</v>
      </c>
      <c r="H27" s="324"/>
      <c r="I27" s="314">
        <v>10706</v>
      </c>
      <c r="J27" s="314">
        <v>10688</v>
      </c>
      <c r="K27" s="314">
        <v>10702</v>
      </c>
      <c r="L27" s="314">
        <v>10763</v>
      </c>
      <c r="M27" s="343">
        <v>10763</v>
      </c>
      <c r="N27" s="368"/>
      <c r="O27" s="314">
        <v>12630</v>
      </c>
      <c r="P27" s="314">
        <v>12612</v>
      </c>
      <c r="Q27" s="314">
        <v>12590</v>
      </c>
      <c r="R27" s="314">
        <v>12691</v>
      </c>
      <c r="S27" s="343">
        <v>12691</v>
      </c>
      <c r="T27" s="324"/>
      <c r="U27" s="314">
        <v>11759.36</v>
      </c>
      <c r="V27" s="314">
        <v>11645</v>
      </c>
      <c r="W27" s="314">
        <v>11807</v>
      </c>
      <c r="X27" s="314">
        <v>11959</v>
      </c>
      <c r="Y27" s="343">
        <v>11959</v>
      </c>
      <c r="Z27" s="324"/>
      <c r="AA27" s="314">
        <v>8993</v>
      </c>
      <c r="AB27" s="314">
        <v>9320</v>
      </c>
      <c r="AC27" s="314">
        <v>9453</v>
      </c>
      <c r="AD27" s="314">
        <v>9551</v>
      </c>
      <c r="AE27" s="343">
        <v>9551</v>
      </c>
      <c r="AF27" s="218"/>
      <c r="AG27" s="108"/>
      <c r="AH27" s="108"/>
      <c r="AI27" s="108"/>
      <c r="AJ27" s="108"/>
    </row>
    <row r="28" spans="2:36" s="104" customFormat="1" ht="9" customHeight="1">
      <c r="B28" s="124"/>
      <c r="C28" s="363"/>
      <c r="D28" s="363"/>
      <c r="E28" s="363"/>
      <c r="F28" s="363"/>
      <c r="G28" s="368"/>
      <c r="H28" s="324"/>
      <c r="I28" s="363"/>
      <c r="J28" s="363"/>
      <c r="K28" s="363"/>
      <c r="L28" s="363"/>
      <c r="M28" s="368"/>
      <c r="N28" s="368"/>
      <c r="O28" s="369"/>
      <c r="P28" s="368"/>
      <c r="Q28" s="368"/>
      <c r="R28" s="369"/>
      <c r="S28" s="368"/>
      <c r="T28" s="324"/>
      <c r="U28" s="363"/>
      <c r="V28" s="363"/>
      <c r="W28" s="363"/>
      <c r="X28" s="363"/>
      <c r="Y28" s="368"/>
      <c r="Z28" s="324"/>
      <c r="AA28" s="363"/>
      <c r="AB28" s="363"/>
      <c r="AC28" s="363"/>
      <c r="AD28" s="363"/>
      <c r="AE28" s="368"/>
      <c r="AF28" s="218"/>
      <c r="AG28" s="108"/>
      <c r="AH28" s="108"/>
      <c r="AI28" s="108"/>
      <c r="AJ28" s="108"/>
    </row>
    <row r="29" spans="1:32" s="165" customFormat="1" ht="22.5" customHeight="1">
      <c r="A29" s="179" t="s">
        <v>58</v>
      </c>
      <c r="B29" s="152"/>
      <c r="C29" s="315">
        <v>0.842991532652101</v>
      </c>
      <c r="D29" s="315">
        <v>1.3445920001294285</v>
      </c>
      <c r="E29" s="315">
        <v>-3.4316347686000097</v>
      </c>
      <c r="F29" s="315">
        <v>-6.49414875048589</v>
      </c>
      <c r="G29" s="345">
        <f>C29+D29+E29+F29</f>
        <v>-7.7381999863043704</v>
      </c>
      <c r="H29" s="235"/>
      <c r="I29" s="315"/>
      <c r="J29" s="315"/>
      <c r="K29" s="315"/>
      <c r="L29" s="315"/>
      <c r="M29" s="321"/>
      <c r="N29" s="322"/>
      <c r="O29" s="323"/>
      <c r="P29" s="323"/>
      <c r="Q29" s="323"/>
      <c r="R29" s="323"/>
      <c r="S29" s="321"/>
      <c r="T29" s="324"/>
      <c r="U29" s="315"/>
      <c r="V29" s="315"/>
      <c r="W29" s="315"/>
      <c r="X29" s="315"/>
      <c r="Y29" s="321"/>
      <c r="Z29" s="324"/>
      <c r="AA29" s="315"/>
      <c r="AB29" s="315"/>
      <c r="AC29" s="315"/>
      <c r="AD29" s="315"/>
      <c r="AE29" s="321"/>
      <c r="AF29" s="235"/>
    </row>
    <row r="30" spans="1:32" s="5" customFormat="1" ht="9" customHeight="1">
      <c r="A30" s="194"/>
      <c r="B30" s="154"/>
      <c r="C30" s="237"/>
      <c r="D30" s="237"/>
      <c r="E30" s="238"/>
      <c r="F30" s="238"/>
      <c r="G30" s="238"/>
      <c r="H30" s="294"/>
      <c r="I30" s="237"/>
      <c r="J30" s="237"/>
      <c r="K30" s="237"/>
      <c r="L30" s="238"/>
      <c r="M30" s="238"/>
      <c r="N30" s="250"/>
      <c r="O30" s="370"/>
      <c r="P30" s="250"/>
      <c r="Q30" s="250"/>
      <c r="R30" s="28"/>
      <c r="S30" s="238"/>
      <c r="T30" s="294"/>
      <c r="U30" s="237"/>
      <c r="V30" s="237"/>
      <c r="W30" s="237"/>
      <c r="X30" s="238"/>
      <c r="Y30" s="238"/>
      <c r="Z30" s="294"/>
      <c r="AA30" s="237"/>
      <c r="AB30" s="237"/>
      <c r="AC30" s="237"/>
      <c r="AD30" s="238"/>
      <c r="AE30" s="238"/>
      <c r="AF30" s="294"/>
    </row>
    <row r="31" spans="1:33" s="5" customFormat="1" ht="22.5" customHeight="1">
      <c r="A31" s="167" t="s">
        <v>48</v>
      </c>
      <c r="B31" s="46"/>
      <c r="C31" s="315">
        <v>10094.1148423904</v>
      </c>
      <c r="D31" s="315">
        <v>10214.4993105102</v>
      </c>
      <c r="E31" s="315">
        <v>10512.4455138623</v>
      </c>
      <c r="F31" s="315">
        <v>10441.8226748056</v>
      </c>
      <c r="G31" s="315">
        <v>10441.8226748056</v>
      </c>
      <c r="H31" s="324"/>
      <c r="I31" s="315">
        <v>3468.28524088074</v>
      </c>
      <c r="J31" s="315">
        <v>3545.17300484927</v>
      </c>
      <c r="K31" s="315">
        <v>3675.1675038469402</v>
      </c>
      <c r="L31" s="315">
        <v>3694.45783807604</v>
      </c>
      <c r="M31" s="315">
        <v>3694.45783807604</v>
      </c>
      <c r="N31" s="322"/>
      <c r="O31" s="315">
        <v>3042.73279760531</v>
      </c>
      <c r="P31" s="315">
        <v>3044.87955781333</v>
      </c>
      <c r="Q31" s="315">
        <v>3097.0822160293</v>
      </c>
      <c r="R31" s="315">
        <v>3099.62061700931</v>
      </c>
      <c r="S31" s="315">
        <v>3099.62061700931</v>
      </c>
      <c r="T31" s="324"/>
      <c r="U31" s="315">
        <v>2177.04842537233</v>
      </c>
      <c r="V31" s="315">
        <v>2195.7203964675</v>
      </c>
      <c r="W31" s="315">
        <v>2250.4146298103597</v>
      </c>
      <c r="X31" s="315">
        <v>2209.8595626582096</v>
      </c>
      <c r="Y31" s="315">
        <v>2209.8595626582096</v>
      </c>
      <c r="Z31" s="324"/>
      <c r="AA31" s="315">
        <v>1438.49573352412</v>
      </c>
      <c r="AB31" s="315">
        <v>1489.41626510107</v>
      </c>
      <c r="AC31" s="315">
        <v>1509.55646014288</v>
      </c>
      <c r="AD31" s="315">
        <v>1471.3701613364</v>
      </c>
      <c r="AE31" s="315">
        <v>1471.3701613364</v>
      </c>
      <c r="AF31" s="294"/>
      <c r="AG31" s="46"/>
    </row>
    <row r="32" spans="1:32" s="5" customFormat="1" ht="22.5" customHeight="1">
      <c r="A32" s="167" t="s">
        <v>49</v>
      </c>
      <c r="B32" s="46"/>
      <c r="C32" s="233"/>
      <c r="D32" s="233"/>
      <c r="E32" s="233"/>
      <c r="F32" s="233"/>
      <c r="G32" s="371">
        <v>0.08051420704956767</v>
      </c>
      <c r="H32" s="294"/>
      <c r="I32" s="233"/>
      <c r="J32" s="233"/>
      <c r="K32" s="233"/>
      <c r="L32" s="233"/>
      <c r="M32" s="371">
        <v>0.07377967610584248</v>
      </c>
      <c r="N32" s="311"/>
      <c r="O32" s="249"/>
      <c r="P32" s="249"/>
      <c r="Q32" s="249"/>
      <c r="R32" s="249"/>
      <c r="S32" s="371">
        <v>0.08263882315842344</v>
      </c>
      <c r="T32" s="294"/>
      <c r="U32" s="233"/>
      <c r="V32" s="233"/>
      <c r="W32" s="233"/>
      <c r="X32" s="233"/>
      <c r="Y32" s="371">
        <v>0.09163488269477806</v>
      </c>
      <c r="Z32" s="294"/>
      <c r="AA32" s="233"/>
      <c r="AB32" s="233"/>
      <c r="AC32" s="233"/>
      <c r="AD32" s="233"/>
      <c r="AE32" s="371">
        <v>0.1451929868009125</v>
      </c>
      <c r="AF32" s="239"/>
    </row>
    <row r="33" spans="3:31" ht="15">
      <c r="C33" s="62"/>
      <c r="D33" s="62"/>
      <c r="E33" s="62"/>
      <c r="F33" s="62"/>
      <c r="G33" s="27"/>
      <c r="H33" s="37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372"/>
      <c r="U33" s="62"/>
      <c r="V33" s="62"/>
      <c r="W33" s="62"/>
      <c r="X33" s="62"/>
      <c r="Y33" s="62"/>
      <c r="Z33" s="372"/>
      <c r="AA33" s="62"/>
      <c r="AB33" s="62"/>
      <c r="AC33" s="62"/>
      <c r="AD33" s="62"/>
      <c r="AE33" s="62"/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253"/>
      <c r="AE34" s="253"/>
    </row>
    <row r="35" spans="3:31" ht="15">
      <c r="C35" s="62"/>
      <c r="D35" s="62"/>
      <c r="E35" s="253"/>
      <c r="F35" s="62"/>
      <c r="I35" s="62"/>
      <c r="J35" s="62"/>
      <c r="K35" s="62"/>
      <c r="L35" s="253"/>
      <c r="M35" s="62"/>
      <c r="N35" s="62"/>
      <c r="O35" s="62"/>
      <c r="P35" s="62"/>
      <c r="Q35" s="62"/>
      <c r="R35" s="62"/>
      <c r="S35" s="62"/>
      <c r="U35" s="62"/>
      <c r="V35" s="62"/>
      <c r="W35" s="62"/>
      <c r="X35" s="253"/>
      <c r="Y35" s="253"/>
      <c r="AA35" s="62"/>
      <c r="AB35" s="62"/>
      <c r="AC35" s="62"/>
      <c r="AD35" s="62"/>
      <c r="AE35" s="253"/>
    </row>
    <row r="36" spans="3:31" ht="15">
      <c r="C36" s="62"/>
      <c r="D36" s="62"/>
      <c r="E36" s="62"/>
      <c r="F36" s="62"/>
      <c r="I36" s="62"/>
      <c r="J36" s="62"/>
      <c r="K36" s="62"/>
      <c r="L36" s="253"/>
      <c r="M36" s="62"/>
      <c r="N36" s="62"/>
      <c r="O36" s="62"/>
      <c r="P36" s="62"/>
      <c r="Q36" s="62"/>
      <c r="R36" s="62"/>
      <c r="S36" s="62"/>
      <c r="U36" s="62"/>
      <c r="V36" s="62"/>
      <c r="W36" s="62"/>
      <c r="X36" s="62"/>
      <c r="Y36" s="253"/>
      <c r="AA36" s="62"/>
      <c r="AB36" s="62"/>
      <c r="AC36" s="62"/>
      <c r="AD36" s="62"/>
      <c r="AE36" s="253"/>
    </row>
    <row r="37" spans="3:31" ht="15">
      <c r="C37" s="62"/>
      <c r="D37" s="62"/>
      <c r="E37" s="62"/>
      <c r="F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U37" s="62"/>
      <c r="V37" s="62"/>
      <c r="W37" s="62"/>
      <c r="X37" s="62"/>
      <c r="Y37" s="253"/>
      <c r="AA37" s="62"/>
      <c r="AB37" s="62"/>
      <c r="AC37" s="62"/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D46" s="62"/>
      <c r="E46" s="62"/>
      <c r="F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  <row r="47" spans="3:31" ht="15">
      <c r="C47" s="62"/>
      <c r="E47" s="62"/>
      <c r="F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U47" s="62"/>
      <c r="V47" s="62"/>
      <c r="W47" s="62"/>
      <c r="X47" s="62"/>
      <c r="Y47" s="62"/>
      <c r="AA47" s="62"/>
      <c r="AB47" s="62"/>
      <c r="AC47" s="62"/>
      <c r="AD47" s="62"/>
      <c r="AE47" s="62"/>
    </row>
  </sheetData>
  <sheetProtection/>
  <mergeCells count="7">
    <mergeCell ref="A2:E2"/>
    <mergeCell ref="I6:M6"/>
    <mergeCell ref="O6:S6"/>
    <mergeCell ref="U6:Y6"/>
    <mergeCell ref="AA6:AE6"/>
    <mergeCell ref="I7:L7"/>
    <mergeCell ref="O7:R7"/>
  </mergeCells>
  <printOptions verticalCentered="1"/>
  <pageMargins left="0.31496062992125984" right="0.31496062992125984" top="0.3937007874015748" bottom="0.5905511811023623" header="0.35433070866141736" footer="0.3937007874015748"/>
  <pageSetup horizontalDpi="600" verticalDpi="600" orientation="landscape" paperSize="9" scale="65" r:id="rId2"/>
  <headerFooter alignWithMargins="0">
    <oddFooter>&amp;L&amp;"Helv,Standard"&amp;8Investor Relations &amp;R&amp;"Helv,Standard"&amp;8 BY 2016/17</oddFooter>
  </headerFooter>
  <colBreaks count="1" manualBreakCount="1">
    <brk id="20" max="30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47"/>
  <sheetViews>
    <sheetView zoomScale="80" zoomScaleNormal="80" workbookViewId="0" topLeftCell="A1">
      <selection activeCell="AH29" sqref="AH29"/>
    </sheetView>
  </sheetViews>
  <sheetFormatPr defaultColWidth="9.140625" defaultRowHeight="12.75" outlineLevelCol="1"/>
  <cols>
    <col min="1" max="1" width="42.8515625" style="7" customWidth="1"/>
    <col min="2" max="2" width="2.57421875" style="7" customWidth="1"/>
    <col min="3" max="7" width="10.7109375" style="0" customWidth="1"/>
    <col min="8" max="8" width="1.421875" style="7" customWidth="1"/>
    <col min="9" max="13" width="10.7109375" style="0" customWidth="1"/>
    <col min="14" max="14" width="1.1484375" style="0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1.421875" style="7" customWidth="1"/>
    <col min="33" max="33" width="7.421875" style="0" customWidth="1"/>
    <col min="34" max="34" width="10.28125" style="0" customWidth="1"/>
    <col min="35" max="35" width="12.00390625" style="0" customWidth="1"/>
    <col min="36" max="39" width="9.140625" style="0" customWidth="1"/>
    <col min="40" max="42" width="9.140625" style="0" customWidth="1" outlineLevel="1"/>
    <col min="43" max="43" width="9.140625" style="0" customWidth="1"/>
    <col min="44" max="74" width="9.140625" style="0" customWidth="1" outlineLevel="1"/>
  </cols>
  <sheetData>
    <row r="1" spans="1:36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M1" s="283"/>
      <c r="T1" s="7"/>
      <c r="V1" s="2"/>
      <c r="Z1" s="7"/>
      <c r="AB1" s="2"/>
      <c r="AF1" s="7"/>
      <c r="AH1"/>
      <c r="AI1"/>
      <c r="AJ1"/>
    </row>
    <row r="2" spans="1:36" s="5" customFormat="1" ht="22.5" customHeight="1">
      <c r="A2" s="376" t="s">
        <v>96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 s="7"/>
      <c r="AG2"/>
      <c r="AH2"/>
      <c r="AI2"/>
      <c r="AJ2"/>
    </row>
    <row r="3" spans="1:36" s="5" customFormat="1" ht="22.5" customHeight="1">
      <c r="A3" s="299" t="s">
        <v>97</v>
      </c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 s="7"/>
      <c r="AG3"/>
      <c r="AH3"/>
      <c r="AI3"/>
      <c r="AJ3"/>
    </row>
    <row r="4" spans="1:31" s="114" customFormat="1" ht="22.5" customHeight="1">
      <c r="A4" s="170" t="s">
        <v>72</v>
      </c>
      <c r="B4" s="112"/>
      <c r="C4" s="316" t="s">
        <v>153</v>
      </c>
      <c r="D4" s="316" t="s">
        <v>154</v>
      </c>
      <c r="E4" s="316" t="s">
        <v>155</v>
      </c>
      <c r="F4" s="316" t="s">
        <v>156</v>
      </c>
      <c r="G4" s="316" t="s">
        <v>157</v>
      </c>
      <c r="I4" s="316" t="s">
        <v>153</v>
      </c>
      <c r="J4" s="316" t="s">
        <v>154</v>
      </c>
      <c r="K4" s="316" t="s">
        <v>155</v>
      </c>
      <c r="L4" s="316" t="s">
        <v>156</v>
      </c>
      <c r="M4" s="316" t="s">
        <v>157</v>
      </c>
      <c r="N4" s="198"/>
      <c r="O4" s="316" t="s">
        <v>153</v>
      </c>
      <c r="P4" s="316" t="s">
        <v>154</v>
      </c>
      <c r="Q4" s="316" t="s">
        <v>155</v>
      </c>
      <c r="R4" s="316" t="s">
        <v>156</v>
      </c>
      <c r="S4" s="316" t="s">
        <v>157</v>
      </c>
      <c r="U4" s="316" t="s">
        <v>153</v>
      </c>
      <c r="V4" s="316" t="s">
        <v>154</v>
      </c>
      <c r="W4" s="316" t="s">
        <v>155</v>
      </c>
      <c r="X4" s="316" t="s">
        <v>156</v>
      </c>
      <c r="Y4" s="316" t="s">
        <v>157</v>
      </c>
      <c r="AA4" s="316" t="s">
        <v>153</v>
      </c>
      <c r="AB4" s="316" t="s">
        <v>154</v>
      </c>
      <c r="AC4" s="316" t="s">
        <v>155</v>
      </c>
      <c r="AD4" s="316" t="s">
        <v>156</v>
      </c>
      <c r="AE4" s="316" t="s">
        <v>157</v>
      </c>
    </row>
    <row r="5" spans="1:31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N5" s="199"/>
      <c r="O5" s="199"/>
      <c r="P5" s="199"/>
      <c r="Q5" s="199"/>
      <c r="R5" s="199"/>
      <c r="S5" s="199"/>
      <c r="U5" s="118"/>
      <c r="V5" s="118"/>
      <c r="W5" s="118"/>
      <c r="X5" s="118"/>
      <c r="Y5" s="118"/>
      <c r="AA5" s="118"/>
      <c r="AB5" s="118"/>
      <c r="AC5" s="118"/>
      <c r="AD5" s="118"/>
      <c r="AE5" s="118"/>
    </row>
    <row r="6" spans="1:36" s="116" customFormat="1" ht="39.75" customHeight="1">
      <c r="A6" s="166"/>
      <c r="B6" s="119"/>
      <c r="C6" s="373" t="s">
        <v>158</v>
      </c>
      <c r="D6" s="373"/>
      <c r="E6" s="373"/>
      <c r="F6" s="373"/>
      <c r="G6" s="373"/>
      <c r="H6" s="120"/>
      <c r="I6" s="384" t="s">
        <v>159</v>
      </c>
      <c r="J6" s="385"/>
      <c r="K6" s="385"/>
      <c r="L6" s="385"/>
      <c r="M6" s="386"/>
      <c r="N6" s="202"/>
      <c r="O6" s="387" t="s">
        <v>160</v>
      </c>
      <c r="P6" s="385"/>
      <c r="Q6" s="385"/>
      <c r="R6" s="385"/>
      <c r="S6" s="386"/>
      <c r="T6" s="120"/>
      <c r="U6" s="384" t="s">
        <v>161</v>
      </c>
      <c r="V6" s="385"/>
      <c r="W6" s="385"/>
      <c r="X6" s="385"/>
      <c r="Y6" s="386"/>
      <c r="Z6" s="120"/>
      <c r="AA6" s="387" t="s">
        <v>162</v>
      </c>
      <c r="AB6" s="385"/>
      <c r="AC6" s="385"/>
      <c r="AD6" s="385"/>
      <c r="AE6" s="386"/>
      <c r="AF6" s="120"/>
      <c r="AG6" s="121"/>
      <c r="AH6" s="121"/>
      <c r="AI6" s="121"/>
      <c r="AJ6" s="121"/>
    </row>
    <row r="7" spans="1:32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380" t="s">
        <v>5</v>
      </c>
      <c r="J7" s="381"/>
      <c r="K7" s="381"/>
      <c r="L7" s="382"/>
      <c r="M7" s="200" t="s">
        <v>6</v>
      </c>
      <c r="N7" s="201"/>
      <c r="O7" s="380" t="s">
        <v>5</v>
      </c>
      <c r="P7" s="381"/>
      <c r="Q7" s="381"/>
      <c r="R7" s="382"/>
      <c r="S7" s="203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  <c r="AF7" s="104"/>
    </row>
    <row r="8" spans="1:32" s="109" customFormat="1" ht="22.5" customHeight="1">
      <c r="A8" s="171" t="s">
        <v>21</v>
      </c>
      <c r="B8" s="131"/>
      <c r="C8" s="334">
        <v>3251.54989397213</v>
      </c>
      <c r="D8" s="334">
        <v>3050.7976877760693</v>
      </c>
      <c r="E8" s="334">
        <v>3158.0670786764713</v>
      </c>
      <c r="F8" s="334">
        <v>3437.348255399129</v>
      </c>
      <c r="G8" s="350">
        <f>SUM(C8:F8)</f>
        <v>12897.7629158238</v>
      </c>
      <c r="H8" s="324"/>
      <c r="I8" s="334">
        <v>1213.33618819217</v>
      </c>
      <c r="J8" s="334">
        <v>1085.48422795761</v>
      </c>
      <c r="K8" s="334">
        <v>1176.1521321240998</v>
      </c>
      <c r="L8" s="334">
        <v>1297.7373096809501</v>
      </c>
      <c r="M8" s="350">
        <f>SUM(I8:L8)</f>
        <v>4772.70985795483</v>
      </c>
      <c r="N8" s="322"/>
      <c r="O8" s="334">
        <v>739.311999214169</v>
      </c>
      <c r="P8" s="334">
        <v>692.1148038339111</v>
      </c>
      <c r="Q8" s="334">
        <v>703.4485372384399</v>
      </c>
      <c r="R8" s="334">
        <v>783.1422105595702</v>
      </c>
      <c r="S8" s="350">
        <f>SUM(O8:R8)</f>
        <v>2918.01755084609</v>
      </c>
      <c r="T8" s="324"/>
      <c r="U8" s="334">
        <v>770.0226148975421</v>
      </c>
      <c r="V8" s="334">
        <v>741.189003539858</v>
      </c>
      <c r="W8" s="334">
        <v>727.7890825849502</v>
      </c>
      <c r="X8" s="334">
        <v>750.6576452278996</v>
      </c>
      <c r="Y8" s="350">
        <f>SUM(U8:X8)</f>
        <v>2989.65834625025</v>
      </c>
      <c r="Z8" s="324"/>
      <c r="AA8" s="334">
        <v>672.6759522116939</v>
      </c>
      <c r="AB8" s="334">
        <v>648.8797633101859</v>
      </c>
      <c r="AC8" s="334">
        <v>676.2304217886002</v>
      </c>
      <c r="AD8" s="334">
        <v>745.5793663267796</v>
      </c>
      <c r="AE8" s="350">
        <f>SUM(AA8:AD8)</f>
        <v>2743.3655036372597</v>
      </c>
      <c r="AF8" s="218"/>
    </row>
    <row r="9" spans="1:32" s="108" customFormat="1" ht="22.5" customHeight="1">
      <c r="A9" s="172" t="s">
        <v>7</v>
      </c>
      <c r="B9" s="124"/>
      <c r="C9" s="334">
        <v>-2467.58475779397</v>
      </c>
      <c r="D9" s="334">
        <v>-2355.8661548653104</v>
      </c>
      <c r="E9" s="334">
        <v>-2473.39666320052</v>
      </c>
      <c r="F9" s="334">
        <v>-2626.45106414369</v>
      </c>
      <c r="G9" s="350">
        <f aca="true" t="shared" si="0" ref="G9:G16">SUM(C9:F9)</f>
        <v>-9923.29864000349</v>
      </c>
      <c r="H9" s="324"/>
      <c r="I9" s="334">
        <v>-955.598796141607</v>
      </c>
      <c r="J9" s="334">
        <v>-854.7831185947432</v>
      </c>
      <c r="K9" s="334">
        <v>-958.3114084725999</v>
      </c>
      <c r="L9" s="334">
        <v>-1017.8665124071699</v>
      </c>
      <c r="M9" s="350">
        <f aca="true" t="shared" si="1" ref="M9:M18">SUM(I9:L9)</f>
        <v>-3786.55983561612</v>
      </c>
      <c r="N9" s="322"/>
      <c r="O9" s="334">
        <v>-515.660332213349</v>
      </c>
      <c r="P9" s="334">
        <v>-505.772104060841</v>
      </c>
      <c r="Q9" s="334">
        <v>-509.58816589561</v>
      </c>
      <c r="R9" s="334">
        <v>-563.37026621723</v>
      </c>
      <c r="S9" s="350">
        <f aca="true" t="shared" si="2" ref="S9:S18">SUM(O9:R9)</f>
        <v>-2094.39086838703</v>
      </c>
      <c r="T9" s="324"/>
      <c r="U9" s="334">
        <v>-591.635520454125</v>
      </c>
      <c r="V9" s="334">
        <v>-569.818962655495</v>
      </c>
      <c r="W9" s="334">
        <v>-567.0516232747699</v>
      </c>
      <c r="X9" s="334">
        <v>-569.6209951088799</v>
      </c>
      <c r="Y9" s="350">
        <f aca="true" t="shared" si="3" ref="Y9:Y18">SUM(U9:X9)</f>
        <v>-2298.12710149327</v>
      </c>
      <c r="Z9" s="324"/>
      <c r="AA9" s="334">
        <v>-544.2477891920009</v>
      </c>
      <c r="AB9" s="334">
        <v>-531.3644121774992</v>
      </c>
      <c r="AC9" s="334">
        <v>-557.96362021813</v>
      </c>
      <c r="AD9" s="334">
        <v>-610.2355002532001</v>
      </c>
      <c r="AE9" s="350">
        <f aca="true" t="shared" si="4" ref="AE9:AE18">SUM(AA9:AD9)</f>
        <v>-2243.8113218408303</v>
      </c>
      <c r="AF9" s="218"/>
    </row>
    <row r="10" spans="1:32" s="109" customFormat="1" ht="22.5" customHeight="1">
      <c r="A10" s="173" t="s">
        <v>22</v>
      </c>
      <c r="B10" s="131"/>
      <c r="C10" s="315">
        <v>783.965136178167</v>
      </c>
      <c r="D10" s="315">
        <v>694.9315329107332</v>
      </c>
      <c r="E10" s="315">
        <v>684.6704154759599</v>
      </c>
      <c r="F10" s="315">
        <v>810.8971912553397</v>
      </c>
      <c r="G10" s="350">
        <f t="shared" si="0"/>
        <v>2974.4642758202</v>
      </c>
      <c r="H10" s="324"/>
      <c r="I10" s="315">
        <v>257.737392050567</v>
      </c>
      <c r="J10" s="315">
        <v>230.701109362863</v>
      </c>
      <c r="K10" s="315">
        <v>217.84072365150507</v>
      </c>
      <c r="L10" s="315">
        <v>279.870797273775</v>
      </c>
      <c r="M10" s="350">
        <f t="shared" si="1"/>
        <v>986.1500223387101</v>
      </c>
      <c r="N10" s="322"/>
      <c r="O10" s="315">
        <v>223.65166700082</v>
      </c>
      <c r="P10" s="315">
        <v>186.342699773067</v>
      </c>
      <c r="Q10" s="315">
        <v>193.860371342833</v>
      </c>
      <c r="R10" s="315">
        <v>219.7719443423391</v>
      </c>
      <c r="S10" s="350">
        <f t="shared" si="2"/>
        <v>823.6266824590591</v>
      </c>
      <c r="T10" s="324"/>
      <c r="U10" s="315">
        <v>178.387094443415</v>
      </c>
      <c r="V10" s="315">
        <v>171.370040884367</v>
      </c>
      <c r="W10" s="315">
        <v>160.737459310179</v>
      </c>
      <c r="X10" s="315">
        <v>181.036650119015</v>
      </c>
      <c r="Y10" s="350">
        <f t="shared" si="3"/>
        <v>691.531244756976</v>
      </c>
      <c r="Z10" s="324"/>
      <c r="AA10" s="315">
        <v>128.42816301969302</v>
      </c>
      <c r="AB10" s="315">
        <v>117.51535113268997</v>
      </c>
      <c r="AC10" s="315">
        <v>118.26680157046303</v>
      </c>
      <c r="AD10" s="315">
        <v>135.34386607358095</v>
      </c>
      <c r="AE10" s="350">
        <f t="shared" si="4"/>
        <v>499.554181796427</v>
      </c>
      <c r="AF10" s="218"/>
    </row>
    <row r="11" spans="1:32" s="108" customFormat="1" ht="22.5" customHeight="1">
      <c r="A11" s="174" t="s">
        <v>8</v>
      </c>
      <c r="B11" s="124"/>
      <c r="C11" s="329">
        <v>128.761351477511</v>
      </c>
      <c r="D11" s="329">
        <v>69.971664093746</v>
      </c>
      <c r="E11" s="329">
        <v>86.169464120849</v>
      </c>
      <c r="F11" s="315">
        <v>130.85570928634405</v>
      </c>
      <c r="G11" s="350">
        <f t="shared" si="0"/>
        <v>415.75818897845005</v>
      </c>
      <c r="H11" s="324"/>
      <c r="I11" s="329">
        <v>43.3114541133252</v>
      </c>
      <c r="J11" s="329">
        <v>34.2841280489195</v>
      </c>
      <c r="K11" s="329">
        <v>36.7591264073683</v>
      </c>
      <c r="L11" s="329">
        <v>40.961038124523014</v>
      </c>
      <c r="M11" s="350">
        <f t="shared" si="1"/>
        <v>155.315746694136</v>
      </c>
      <c r="N11" s="322"/>
      <c r="O11" s="329">
        <v>31.4653126678394</v>
      </c>
      <c r="P11" s="329">
        <v>16.00071408339</v>
      </c>
      <c r="Q11" s="329">
        <v>19.2197359644504</v>
      </c>
      <c r="R11" s="315">
        <v>27.69444308002649</v>
      </c>
      <c r="S11" s="350">
        <f t="shared" si="2"/>
        <v>94.38020579570629</v>
      </c>
      <c r="T11" s="324"/>
      <c r="U11" s="329">
        <v>23.5851221709561</v>
      </c>
      <c r="V11" s="329">
        <v>12.3739803120985</v>
      </c>
      <c r="W11" s="329">
        <v>24.677420850207707</v>
      </c>
      <c r="X11" s="315">
        <v>39.703023280520696</v>
      </c>
      <c r="Y11" s="350">
        <f t="shared" si="3"/>
        <v>100.339546613783</v>
      </c>
      <c r="Z11" s="324"/>
      <c r="AA11" s="329">
        <v>11.572554516873401</v>
      </c>
      <c r="AB11" s="329">
        <v>7.473925227145399</v>
      </c>
      <c r="AC11" s="329">
        <v>8.186459367221698</v>
      </c>
      <c r="AD11" s="315">
        <v>11.572681721691602</v>
      </c>
      <c r="AE11" s="350">
        <f t="shared" si="4"/>
        <v>38.8056208329321</v>
      </c>
      <c r="AF11" s="218"/>
    </row>
    <row r="12" spans="1:32" s="108" customFormat="1" ht="22.5" customHeight="1">
      <c r="A12" s="173" t="s">
        <v>9</v>
      </c>
      <c r="B12" s="124"/>
      <c r="C12" s="334">
        <v>-291.279126090832</v>
      </c>
      <c r="D12" s="334">
        <v>-281.07068083564394</v>
      </c>
      <c r="E12" s="334">
        <v>-281.15138207318597</v>
      </c>
      <c r="F12" s="334">
        <v>-296.1249178555779</v>
      </c>
      <c r="G12" s="350">
        <f t="shared" si="0"/>
        <v>-1149.6261068552399</v>
      </c>
      <c r="H12" s="324"/>
      <c r="I12" s="334">
        <v>-82.81289963298299</v>
      </c>
      <c r="J12" s="334">
        <v>-77.14312981276002</v>
      </c>
      <c r="K12" s="334">
        <v>-77.09849465786097</v>
      </c>
      <c r="L12" s="334">
        <v>-82.80864897096302</v>
      </c>
      <c r="M12" s="350">
        <f t="shared" si="1"/>
        <v>-319.863173074567</v>
      </c>
      <c r="N12" s="322"/>
      <c r="O12" s="334">
        <v>-88.0336549540808</v>
      </c>
      <c r="P12" s="334">
        <v>-84.74457768671421</v>
      </c>
      <c r="Q12" s="334">
        <v>-84.76365572732895</v>
      </c>
      <c r="R12" s="315">
        <v>-86.75299016015202</v>
      </c>
      <c r="S12" s="350">
        <f t="shared" si="2"/>
        <v>-344.294878528276</v>
      </c>
      <c r="T12" s="324"/>
      <c r="U12" s="334">
        <v>-83.6070687547506</v>
      </c>
      <c r="V12" s="334">
        <v>-82.5488693031044</v>
      </c>
      <c r="W12" s="334">
        <v>-79.841818459373</v>
      </c>
      <c r="X12" s="315">
        <v>-85.789382151078</v>
      </c>
      <c r="Y12" s="350">
        <f t="shared" si="3"/>
        <v>-331.787138668306</v>
      </c>
      <c r="Z12" s="324"/>
      <c r="AA12" s="334">
        <v>-39.555661295152696</v>
      </c>
      <c r="AB12" s="334">
        <v>-39.551858357816805</v>
      </c>
      <c r="AC12" s="334">
        <v>-42.08091652916951</v>
      </c>
      <c r="AD12" s="315">
        <v>-44.31746179125099</v>
      </c>
      <c r="AE12" s="350">
        <f t="shared" si="4"/>
        <v>-165.50589797339</v>
      </c>
      <c r="AF12" s="218"/>
    </row>
    <row r="13" spans="1:32" s="108" customFormat="1" ht="22.5" customHeight="1">
      <c r="A13" s="173" t="s">
        <v>10</v>
      </c>
      <c r="B13" s="124"/>
      <c r="C13" s="334">
        <v>-158.402286127521</v>
      </c>
      <c r="D13" s="334">
        <v>-152.086378639367</v>
      </c>
      <c r="E13" s="334">
        <v>-176.01661964438796</v>
      </c>
      <c r="F13" s="334">
        <v>-175.69241019978904</v>
      </c>
      <c r="G13" s="350">
        <f t="shared" si="0"/>
        <v>-662.197694611065</v>
      </c>
      <c r="H13" s="324"/>
      <c r="I13" s="334">
        <v>-26.3038937527602</v>
      </c>
      <c r="J13" s="334">
        <v>-26.458414790544797</v>
      </c>
      <c r="K13" s="334">
        <v>-29.08966143656229</v>
      </c>
      <c r="L13" s="334">
        <v>-27.37056364155272</v>
      </c>
      <c r="M13" s="350">
        <f t="shared" si="1"/>
        <v>-109.22253362142001</v>
      </c>
      <c r="N13" s="322"/>
      <c r="O13" s="334">
        <v>-47.945073795374704</v>
      </c>
      <c r="P13" s="334">
        <v>-43.8021683520034</v>
      </c>
      <c r="Q13" s="334">
        <v>-46.8079566875689</v>
      </c>
      <c r="R13" s="315">
        <v>-51.28354143409601</v>
      </c>
      <c r="S13" s="350">
        <f t="shared" si="2"/>
        <v>-189.838740269043</v>
      </c>
      <c r="T13" s="324"/>
      <c r="U13" s="334">
        <v>-43.494798723678</v>
      </c>
      <c r="V13" s="334">
        <v>-43.553882588024706</v>
      </c>
      <c r="W13" s="334">
        <v>-47.2298595286273</v>
      </c>
      <c r="X13" s="315">
        <v>-40.78904889516997</v>
      </c>
      <c r="Y13" s="350">
        <f t="shared" si="3"/>
        <v>-175.06758973549998</v>
      </c>
      <c r="Z13" s="324"/>
      <c r="AA13" s="334">
        <v>-31.053136984197298</v>
      </c>
      <c r="AB13" s="334">
        <v>-31.5479288766679</v>
      </c>
      <c r="AC13" s="334">
        <v>-33.703495219678004</v>
      </c>
      <c r="AD13" s="315">
        <v>-35.590544808180795</v>
      </c>
      <c r="AE13" s="350">
        <f t="shared" si="4"/>
        <v>-131.895105888724</v>
      </c>
      <c r="AF13" s="218"/>
    </row>
    <row r="14" spans="1:32" s="108" customFormat="1" ht="22.5" customHeight="1">
      <c r="A14" s="173" t="s">
        <v>23</v>
      </c>
      <c r="B14" s="124"/>
      <c r="C14" s="334">
        <v>-140.64396766381998</v>
      </c>
      <c r="D14" s="334">
        <v>-80.37244744309501</v>
      </c>
      <c r="E14" s="334">
        <v>-66.29830434534503</v>
      </c>
      <c r="F14" s="334">
        <v>-126.23882346201799</v>
      </c>
      <c r="G14" s="350">
        <f t="shared" si="0"/>
        <v>-413.553542914278</v>
      </c>
      <c r="H14" s="324"/>
      <c r="I14" s="334">
        <v>-45.281268656052596</v>
      </c>
      <c r="J14" s="334">
        <v>-27.496711998666207</v>
      </c>
      <c r="K14" s="334">
        <v>-20.20755001952479</v>
      </c>
      <c r="L14" s="334">
        <v>-38.304576670519424</v>
      </c>
      <c r="M14" s="350">
        <f t="shared" si="1"/>
        <v>-131.29010734476302</v>
      </c>
      <c r="N14" s="322"/>
      <c r="O14" s="334">
        <v>-29.574790105225198</v>
      </c>
      <c r="P14" s="334">
        <v>-11.189467752353004</v>
      </c>
      <c r="Q14" s="334">
        <v>-14.751910340201</v>
      </c>
      <c r="R14" s="339">
        <v>-30.744977838461303</v>
      </c>
      <c r="S14" s="350">
        <f t="shared" si="2"/>
        <v>-86.2611460362405</v>
      </c>
      <c r="T14" s="324"/>
      <c r="U14" s="334">
        <v>-28.0262614716774</v>
      </c>
      <c r="V14" s="334">
        <v>-23.339350978234904</v>
      </c>
      <c r="W14" s="334">
        <v>-15.9386273829018</v>
      </c>
      <c r="X14" s="315">
        <v>-27.126386449325693</v>
      </c>
      <c r="Y14" s="350">
        <f t="shared" si="3"/>
        <v>-94.4306262821398</v>
      </c>
      <c r="Z14" s="324"/>
      <c r="AA14" s="334">
        <v>-8.125096559089979</v>
      </c>
      <c r="AB14" s="334">
        <v>-6.46430529539192</v>
      </c>
      <c r="AC14" s="334">
        <v>-6.429540932219201</v>
      </c>
      <c r="AD14" s="339">
        <v>-7.162009596262202</v>
      </c>
      <c r="AE14" s="350">
        <f t="shared" si="4"/>
        <v>-28.1809523829633</v>
      </c>
      <c r="AF14" s="218"/>
    </row>
    <row r="15" spans="1:32" s="108" customFormat="1" ht="22.5" customHeight="1">
      <c r="A15" s="175" t="s">
        <v>140</v>
      </c>
      <c r="B15" s="124"/>
      <c r="C15" s="334">
        <v>6.408475</v>
      </c>
      <c r="D15" s="334">
        <v>4.015375</v>
      </c>
      <c r="E15" s="334">
        <v>2.9806749999999997</v>
      </c>
      <c r="F15" s="334">
        <v>1.7709850000000014</v>
      </c>
      <c r="G15" s="350">
        <f t="shared" si="0"/>
        <v>15.175510000000001</v>
      </c>
      <c r="H15" s="324"/>
      <c r="I15" s="334">
        <v>3.535475</v>
      </c>
      <c r="J15" s="334">
        <v>3.794675</v>
      </c>
      <c r="K15" s="334">
        <v>2.725275</v>
      </c>
      <c r="L15" s="334">
        <v>1.712485000000001</v>
      </c>
      <c r="M15" s="350">
        <f t="shared" si="1"/>
        <v>11.76791</v>
      </c>
      <c r="N15" s="322"/>
      <c r="O15" s="334">
        <v>0</v>
      </c>
      <c r="P15" s="334">
        <v>0</v>
      </c>
      <c r="Q15" s="334">
        <v>0</v>
      </c>
      <c r="R15" s="339">
        <v>0</v>
      </c>
      <c r="S15" s="350">
        <f t="shared" si="2"/>
        <v>0</v>
      </c>
      <c r="T15" s="324"/>
      <c r="U15" s="334">
        <v>0.1955</v>
      </c>
      <c r="V15" s="334">
        <v>0.059599999999999986</v>
      </c>
      <c r="W15" s="334">
        <v>0.0791</v>
      </c>
      <c r="X15" s="315">
        <v>0.0761</v>
      </c>
      <c r="Y15" s="350">
        <f t="shared" si="3"/>
        <v>0.4103</v>
      </c>
      <c r="Z15" s="324"/>
      <c r="AA15" s="334">
        <v>0</v>
      </c>
      <c r="AB15" s="334">
        <v>0</v>
      </c>
      <c r="AC15" s="334">
        <v>0</v>
      </c>
      <c r="AD15" s="339">
        <v>0</v>
      </c>
      <c r="AE15" s="350">
        <f t="shared" si="4"/>
        <v>0</v>
      </c>
      <c r="AF15" s="218"/>
    </row>
    <row r="16" spans="1:32" s="109" customFormat="1" ht="22.5" customHeight="1">
      <c r="A16" s="175" t="s">
        <v>55</v>
      </c>
      <c r="B16" s="131"/>
      <c r="C16" s="356">
        <v>328.809582773505</v>
      </c>
      <c r="D16" s="356">
        <v>255.38906508636603</v>
      </c>
      <c r="E16" s="356">
        <v>250.35424853389395</v>
      </c>
      <c r="F16" s="356">
        <v>345.46773402430495</v>
      </c>
      <c r="G16" s="350">
        <f t="shared" si="0"/>
        <v>1180.02063041807</v>
      </c>
      <c r="H16" s="324"/>
      <c r="I16" s="356">
        <v>150.186259122097</v>
      </c>
      <c r="J16" s="356">
        <v>137.681655809811</v>
      </c>
      <c r="K16" s="356">
        <v>130.929418944924</v>
      </c>
      <c r="L16" s="356">
        <v>174.06053111526307</v>
      </c>
      <c r="M16" s="350">
        <f t="shared" si="1"/>
        <v>592.8578649920951</v>
      </c>
      <c r="N16" s="322"/>
      <c r="O16" s="357">
        <v>89.5634608139784</v>
      </c>
      <c r="P16" s="357">
        <v>62.6072000653856</v>
      </c>
      <c r="Q16" s="357">
        <v>66.75658455218601</v>
      </c>
      <c r="R16" s="357">
        <v>78.68487798965603</v>
      </c>
      <c r="S16" s="350">
        <f t="shared" si="2"/>
        <v>297.61212342120604</v>
      </c>
      <c r="T16" s="324"/>
      <c r="U16" s="356">
        <v>47.039587664265795</v>
      </c>
      <c r="V16" s="356">
        <v>34.36151832710101</v>
      </c>
      <c r="W16" s="356">
        <v>42.48367478948519</v>
      </c>
      <c r="X16" s="358">
        <v>67.110955903963</v>
      </c>
      <c r="Y16" s="350">
        <f t="shared" si="3"/>
        <v>190.995736684815</v>
      </c>
      <c r="Z16" s="324"/>
      <c r="AA16" s="356">
        <v>61.2668226981263</v>
      </c>
      <c r="AB16" s="356">
        <v>47.425183829958705</v>
      </c>
      <c r="AC16" s="356">
        <v>44.23930825661797</v>
      </c>
      <c r="AD16" s="356">
        <v>59.84653159958003</v>
      </c>
      <c r="AE16" s="350">
        <f t="shared" si="4"/>
        <v>212.777846384283</v>
      </c>
      <c r="AF16" s="218"/>
    </row>
    <row r="17" spans="1:32" s="110" customFormat="1" ht="22.5" customHeight="1">
      <c r="A17" s="176" t="s">
        <v>12</v>
      </c>
      <c r="B17" s="132"/>
      <c r="C17" s="337">
        <f>C16/C8</f>
        <v>0.101123954266569</v>
      </c>
      <c r="D17" s="337">
        <f>D16/D8</f>
        <v>0.08371222585806279</v>
      </c>
      <c r="E17" s="337">
        <f>E16/E8</f>
        <v>0.07927451896899418</v>
      </c>
      <c r="F17" s="337">
        <f>F16/F8</f>
        <v>0.10050414108656873</v>
      </c>
      <c r="G17" s="354">
        <f>G16/G8</f>
        <v>0.09149033348801483</v>
      </c>
      <c r="H17" s="359"/>
      <c r="I17" s="335">
        <f>I16/I8</f>
        <v>0.12377959265013717</v>
      </c>
      <c r="J17" s="335">
        <f>J16/J8</f>
        <v>0.12683892797674778</v>
      </c>
      <c r="K17" s="335">
        <f>K16/K8</f>
        <v>0.11132013909499014</v>
      </c>
      <c r="L17" s="335">
        <f>L16/L8</f>
        <v>0.1341261669960433</v>
      </c>
      <c r="M17" s="354">
        <f>M16/M8</f>
        <v>0.12421829162817423</v>
      </c>
      <c r="N17" s="360"/>
      <c r="O17" s="338">
        <f>O16/O8</f>
        <v>0.12114433542155054</v>
      </c>
      <c r="P17" s="338">
        <f>P16/P8</f>
        <v>0.09045782537604793</v>
      </c>
      <c r="Q17" s="338">
        <f>Q16/Q8</f>
        <v>0.09489903101406023</v>
      </c>
      <c r="R17" s="338">
        <f>R16/R8</f>
        <v>0.10047329454178465</v>
      </c>
      <c r="S17" s="354">
        <f>S16/S8</f>
        <v>0.10199120404019238</v>
      </c>
      <c r="T17" s="359"/>
      <c r="U17" s="335">
        <f>U16/U8</f>
        <v>0.061088579418573055</v>
      </c>
      <c r="V17" s="335">
        <f>V16/V8</f>
        <v>0.04635999476920625</v>
      </c>
      <c r="W17" s="335">
        <f>W16/W8</f>
        <v>0.05837360824181688</v>
      </c>
      <c r="X17" s="335">
        <f>X16/X8</f>
        <v>0.08940288070147893</v>
      </c>
      <c r="Y17" s="354">
        <f>Y16/Y8</f>
        <v>0.0638854727077325</v>
      </c>
      <c r="Z17" s="359"/>
      <c r="AA17" s="335">
        <f>AA16/AA8</f>
        <v>0.0910792521966734</v>
      </c>
      <c r="AB17" s="335">
        <f>AB16/AB8</f>
        <v>0.07308778376447518</v>
      </c>
      <c r="AC17" s="335">
        <f>AC16/AC8</f>
        <v>0.06542046443223733</v>
      </c>
      <c r="AD17" s="335">
        <f>AD16/AD8</f>
        <v>0.08026849226585213</v>
      </c>
      <c r="AE17" s="354">
        <f>AE16/AE8</f>
        <v>0.07756088137077394</v>
      </c>
      <c r="AF17" s="222"/>
    </row>
    <row r="18" spans="1:32" s="109" customFormat="1" ht="22.5" customHeight="1">
      <c r="A18" s="171" t="s">
        <v>56</v>
      </c>
      <c r="B18" s="131"/>
      <c r="C18" s="336">
        <v>513.772487149231</v>
      </c>
      <c r="D18" s="336">
        <v>455.07392037914406</v>
      </c>
      <c r="E18" s="336">
        <v>436.67144650016485</v>
      </c>
      <c r="F18" s="336">
        <v>548.5608963794502</v>
      </c>
      <c r="G18" s="350">
        <f>SUM(C18:F18)</f>
        <v>1954.0787504079901</v>
      </c>
      <c r="H18" s="324"/>
      <c r="I18" s="315">
        <v>227.761186185265</v>
      </c>
      <c r="J18" s="315">
        <v>214.92150136276098</v>
      </c>
      <c r="K18" s="315">
        <v>209.485436032917</v>
      </c>
      <c r="L18" s="315">
        <v>256.02804287638503</v>
      </c>
      <c r="M18" s="350">
        <f t="shared" si="1"/>
        <v>908.196166457328</v>
      </c>
      <c r="N18" s="322"/>
      <c r="O18" s="315">
        <v>127.38861687214</v>
      </c>
      <c r="P18" s="315">
        <v>99.104654345563</v>
      </c>
      <c r="Q18" s="315">
        <v>102.54793140179402</v>
      </c>
      <c r="R18" s="315">
        <v>124.90297149659096</v>
      </c>
      <c r="S18" s="350">
        <f t="shared" si="2"/>
        <v>453.944174116088</v>
      </c>
      <c r="T18" s="324"/>
      <c r="U18" s="315">
        <v>87.1686108348257</v>
      </c>
      <c r="V18" s="315">
        <v>90.48776539647329</v>
      </c>
      <c r="W18" s="315">
        <v>83.90161152317401</v>
      </c>
      <c r="X18" s="315">
        <v>110.478602999067</v>
      </c>
      <c r="Y18" s="350">
        <f t="shared" si="3"/>
        <v>372.03659075354</v>
      </c>
      <c r="Z18" s="324"/>
      <c r="AA18" s="315">
        <v>88.5918266439477</v>
      </c>
      <c r="AB18" s="315">
        <v>75.0960051585523</v>
      </c>
      <c r="AC18" s="315">
        <v>72.595416902151</v>
      </c>
      <c r="AD18" s="315">
        <v>88.937253083347</v>
      </c>
      <c r="AE18" s="350">
        <f t="shared" si="4"/>
        <v>325.220501787998</v>
      </c>
      <c r="AF18" s="218"/>
    </row>
    <row r="19" spans="1:32" s="110" customFormat="1" ht="22.5" customHeight="1">
      <c r="A19" s="177" t="s">
        <v>14</v>
      </c>
      <c r="B19" s="132"/>
      <c r="C19" s="352">
        <f>C18/C8</f>
        <v>0.15800848945965296</v>
      </c>
      <c r="D19" s="352">
        <f>D18/D8</f>
        <v>0.14916555175144305</v>
      </c>
      <c r="E19" s="352">
        <f>E18/E8</f>
        <v>0.13827174522308483</v>
      </c>
      <c r="F19" s="352">
        <f>F18/F8</f>
        <v>0.15958839652566828</v>
      </c>
      <c r="G19" s="354">
        <f>G18/G8</f>
        <v>0.15150524654245284</v>
      </c>
      <c r="H19" s="359"/>
      <c r="I19" s="338">
        <f>I18/I8</f>
        <v>0.1877148216642425</v>
      </c>
      <c r="J19" s="338">
        <f>J18/J8</f>
        <v>0.19799596882871892</v>
      </c>
      <c r="K19" s="338">
        <f>K18/K8</f>
        <v>0.17811083303874287</v>
      </c>
      <c r="L19" s="338">
        <f>L18/L8</f>
        <v>0.1972880343089849</v>
      </c>
      <c r="M19" s="355">
        <f>M18/M8</f>
        <v>0.19028941492087728</v>
      </c>
      <c r="N19" s="360"/>
      <c r="O19" s="338">
        <f>O18/O8</f>
        <v>0.17230697866062525</v>
      </c>
      <c r="P19" s="338">
        <f>P18/P8</f>
        <v>0.14319106280718344</v>
      </c>
      <c r="Q19" s="338">
        <f>Q18/Q8</f>
        <v>0.1457788679245409</v>
      </c>
      <c r="R19" s="338">
        <f>R18/R8</f>
        <v>0.1594895152022841</v>
      </c>
      <c r="S19" s="355">
        <f>S18/S8</f>
        <v>0.15556595058328732</v>
      </c>
      <c r="T19" s="359"/>
      <c r="U19" s="338">
        <f>U18/U8</f>
        <v>0.11320266333531542</v>
      </c>
      <c r="V19" s="338">
        <f>V18/V8</f>
        <v>0.12208460320419101</v>
      </c>
      <c r="W19" s="338">
        <f>W18/W8</f>
        <v>0.1152828663287632</v>
      </c>
      <c r="X19" s="338">
        <f>X18/X8</f>
        <v>0.14717575142464007</v>
      </c>
      <c r="Y19" s="355">
        <f>Y18/Y8</f>
        <v>0.12444117275813917</v>
      </c>
      <c r="Z19" s="359"/>
      <c r="AA19" s="338">
        <f>AA18/AA8</f>
        <v>0.1317006001963743</v>
      </c>
      <c r="AB19" s="338">
        <f>AB18/AB8</f>
        <v>0.11573177251739</v>
      </c>
      <c r="AC19" s="338">
        <f>AC18/AC8</f>
        <v>0.10735307753552298</v>
      </c>
      <c r="AD19" s="338">
        <f>AD18/AD8</f>
        <v>0.11928609763104246</v>
      </c>
      <c r="AE19" s="355">
        <f>AE18/AE8</f>
        <v>0.11854800293902075</v>
      </c>
      <c r="AF19" s="222"/>
    </row>
    <row r="20" spans="1:32" s="104" customFormat="1" ht="9" customHeight="1">
      <c r="A20" s="111"/>
      <c r="C20" s="361"/>
      <c r="D20" s="362"/>
      <c r="E20" s="362"/>
      <c r="F20" s="227"/>
      <c r="G20" s="227"/>
      <c r="H20" s="324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24"/>
      <c r="U20" s="363"/>
      <c r="V20" s="363"/>
      <c r="W20" s="363"/>
      <c r="X20" s="363"/>
      <c r="Y20" s="363"/>
      <c r="Z20" s="324"/>
      <c r="AA20" s="363"/>
      <c r="AB20" s="363"/>
      <c r="AC20" s="363"/>
      <c r="AD20" s="363"/>
      <c r="AE20" s="363"/>
      <c r="AF20" s="218"/>
    </row>
    <row r="21" spans="1:36" s="104" customFormat="1" ht="22.5" customHeight="1">
      <c r="A21" s="171" t="s">
        <v>15</v>
      </c>
      <c r="B21" s="124"/>
      <c r="C21" s="315">
        <v>-36.4492863417912</v>
      </c>
      <c r="D21" s="315">
        <v>-34.1199563999485</v>
      </c>
      <c r="E21" s="315">
        <v>-26.8861232806383</v>
      </c>
      <c r="F21" s="315">
        <v>-40.09048931528102</v>
      </c>
      <c r="G21" s="345">
        <f>C21+D21+E21+F21</f>
        <v>-137.54585533765902</v>
      </c>
      <c r="H21" s="324"/>
      <c r="I21" s="315"/>
      <c r="J21" s="315"/>
      <c r="K21" s="315"/>
      <c r="L21" s="315"/>
      <c r="M21" s="323"/>
      <c r="N21" s="322"/>
      <c r="O21" s="323"/>
      <c r="P21" s="323"/>
      <c r="Q21" s="323"/>
      <c r="R21" s="323"/>
      <c r="S21" s="323"/>
      <c r="T21" s="324"/>
      <c r="U21" s="315"/>
      <c r="V21" s="315"/>
      <c r="W21" s="364"/>
      <c r="X21" s="315"/>
      <c r="Y21" s="323"/>
      <c r="Z21" s="324"/>
      <c r="AA21" s="315"/>
      <c r="AB21" s="315"/>
      <c r="AC21" s="315"/>
      <c r="AD21" s="315"/>
      <c r="AE21" s="315"/>
      <c r="AF21" s="218"/>
      <c r="AG21" s="141"/>
      <c r="AH21" s="108"/>
      <c r="AI21" s="108"/>
      <c r="AJ21" s="108"/>
    </row>
    <row r="22" spans="1:36" s="111" customFormat="1" ht="22.5" customHeight="1">
      <c r="A22" s="171" t="s">
        <v>16</v>
      </c>
      <c r="B22" s="131"/>
      <c r="C22" s="315">
        <v>292.360296431713</v>
      </c>
      <c r="D22" s="315">
        <v>221.269108686418</v>
      </c>
      <c r="E22" s="315">
        <v>223.46812525325902</v>
      </c>
      <c r="F22" s="315">
        <v>305.3772447090299</v>
      </c>
      <c r="G22" s="345">
        <f>C22+D22+E22+F22</f>
        <v>1042.47477508042</v>
      </c>
      <c r="H22" s="324"/>
      <c r="I22" s="315"/>
      <c r="J22" s="315"/>
      <c r="K22" s="315"/>
      <c r="L22" s="315"/>
      <c r="M22" s="323"/>
      <c r="N22" s="322"/>
      <c r="O22" s="323"/>
      <c r="P22" s="323"/>
      <c r="Q22" s="323"/>
      <c r="R22" s="323"/>
      <c r="S22" s="323"/>
      <c r="T22" s="324"/>
      <c r="U22" s="315"/>
      <c r="V22" s="315"/>
      <c r="W22" s="364"/>
      <c r="X22" s="315"/>
      <c r="Y22" s="323"/>
      <c r="Z22" s="324"/>
      <c r="AA22" s="315"/>
      <c r="AB22" s="315"/>
      <c r="AC22" s="315"/>
      <c r="AD22" s="315"/>
      <c r="AE22" s="315"/>
      <c r="AF22" s="218"/>
      <c r="AG22" s="109"/>
      <c r="AH22" s="109"/>
      <c r="AI22" s="109"/>
      <c r="AJ22" s="109"/>
    </row>
    <row r="23" spans="1:36" s="111" customFormat="1" ht="22.5" customHeight="1">
      <c r="A23" s="178" t="s">
        <v>57</v>
      </c>
      <c r="B23" s="131"/>
      <c r="C23" s="329">
        <v>0</v>
      </c>
      <c r="D23" s="329">
        <v>0</v>
      </c>
      <c r="E23" s="329">
        <v>0</v>
      </c>
      <c r="F23" s="329">
        <v>0</v>
      </c>
      <c r="G23" s="353">
        <v>0</v>
      </c>
      <c r="H23" s="324"/>
      <c r="I23" s="315"/>
      <c r="J23" s="315"/>
      <c r="K23" s="315"/>
      <c r="L23" s="315"/>
      <c r="M23" s="323"/>
      <c r="N23" s="322"/>
      <c r="O23" s="323"/>
      <c r="P23" s="323"/>
      <c r="Q23" s="323"/>
      <c r="R23" s="323"/>
      <c r="S23" s="323"/>
      <c r="T23" s="324"/>
      <c r="U23" s="315"/>
      <c r="V23" s="315"/>
      <c r="W23" s="364"/>
      <c r="X23" s="315"/>
      <c r="Y23" s="323"/>
      <c r="Z23" s="324"/>
      <c r="AA23" s="315"/>
      <c r="AB23" s="315"/>
      <c r="AC23" s="315"/>
      <c r="AD23" s="315"/>
      <c r="AE23" s="315"/>
      <c r="AF23" s="218"/>
      <c r="AG23" s="109"/>
      <c r="AH23" s="109"/>
      <c r="AI23" s="109"/>
      <c r="AJ23" s="109"/>
    </row>
    <row r="24" spans="1:32" s="108" customFormat="1" ht="22.5" customHeight="1">
      <c r="A24" s="178" t="s">
        <v>17</v>
      </c>
      <c r="B24" s="124"/>
      <c r="C24" s="329">
        <v>-73.9890127826384</v>
      </c>
      <c r="D24" s="329">
        <v>-50.7815300082616</v>
      </c>
      <c r="E24" s="329">
        <v>-56.431620628732006</v>
      </c>
      <c r="F24" s="329">
        <v>-35.869725245539996</v>
      </c>
      <c r="G24" s="351">
        <f>C24+D24+E24+F24</f>
        <v>-217.071888665172</v>
      </c>
      <c r="H24" s="324"/>
      <c r="I24" s="329"/>
      <c r="J24" s="329"/>
      <c r="K24" s="315"/>
      <c r="L24" s="315"/>
      <c r="M24" s="323"/>
      <c r="N24" s="322"/>
      <c r="O24" s="323"/>
      <c r="P24" s="323"/>
      <c r="Q24" s="323"/>
      <c r="R24" s="323"/>
      <c r="S24" s="323"/>
      <c r="T24" s="324"/>
      <c r="U24" s="315"/>
      <c r="V24" s="315"/>
      <c r="W24" s="364"/>
      <c r="X24" s="315"/>
      <c r="Y24" s="323"/>
      <c r="Z24" s="324"/>
      <c r="AA24" s="315"/>
      <c r="AB24" s="315"/>
      <c r="AC24" s="315"/>
      <c r="AD24" s="315"/>
      <c r="AE24" s="315"/>
      <c r="AF24" s="218"/>
    </row>
    <row r="25" spans="1:38" s="104" customFormat="1" ht="22.5" customHeight="1">
      <c r="A25" s="171" t="s">
        <v>79</v>
      </c>
      <c r="B25" s="131"/>
      <c r="C25" s="331">
        <v>218.3712836490746</v>
      </c>
      <c r="D25" s="331">
        <v>170.4875786781584</v>
      </c>
      <c r="E25" s="331">
        <v>167.03650462452703</v>
      </c>
      <c r="F25" s="331">
        <v>269.5075194634899</v>
      </c>
      <c r="G25" s="344">
        <f>C25+D25+E25+F25</f>
        <v>825.4028864152499</v>
      </c>
      <c r="H25" s="324"/>
      <c r="I25" s="315"/>
      <c r="J25" s="315"/>
      <c r="K25" s="315"/>
      <c r="L25" s="315"/>
      <c r="M25" s="323"/>
      <c r="N25" s="365"/>
      <c r="O25" s="315"/>
      <c r="P25" s="315"/>
      <c r="Q25" s="315"/>
      <c r="R25" s="315"/>
      <c r="S25" s="315"/>
      <c r="T25" s="324"/>
      <c r="U25" s="315"/>
      <c r="V25" s="315"/>
      <c r="W25" s="315"/>
      <c r="X25" s="315"/>
      <c r="Y25" s="323"/>
      <c r="Z25" s="324"/>
      <c r="AA25" s="315"/>
      <c r="AB25" s="315"/>
      <c r="AC25" s="315"/>
      <c r="AD25" s="315"/>
      <c r="AE25" s="323"/>
      <c r="AF25" s="218"/>
      <c r="AG25" s="108"/>
      <c r="AH25" s="108"/>
      <c r="AI25" s="108"/>
      <c r="AJ25" s="108"/>
      <c r="AK25" s="142"/>
      <c r="AL25" s="143"/>
    </row>
    <row r="26" spans="2:32" s="104" customFormat="1" ht="9" customHeight="1">
      <c r="B26" s="124"/>
      <c r="C26" s="366"/>
      <c r="D26" s="366"/>
      <c r="E26" s="366"/>
      <c r="F26" s="366"/>
      <c r="G26" s="366"/>
      <c r="H26" s="324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24"/>
      <c r="U26" s="366"/>
      <c r="V26" s="366"/>
      <c r="W26" s="366"/>
      <c r="X26" s="366"/>
      <c r="Y26" s="366"/>
      <c r="Z26" s="324"/>
      <c r="AA26" s="366"/>
      <c r="AB26" s="366"/>
      <c r="AC26" s="366"/>
      <c r="AD26" s="366"/>
      <c r="AE26" s="367"/>
      <c r="AF26" s="218"/>
    </row>
    <row r="27" spans="1:36" s="104" customFormat="1" ht="22.5" customHeight="1">
      <c r="A27" s="171" t="s">
        <v>20</v>
      </c>
      <c r="B27" s="124"/>
      <c r="C27" s="314">
        <v>46180</v>
      </c>
      <c r="D27" s="314">
        <v>46497</v>
      </c>
      <c r="E27" s="314">
        <v>46973</v>
      </c>
      <c r="F27" s="314">
        <v>47603</v>
      </c>
      <c r="G27" s="343">
        <v>47603</v>
      </c>
      <c r="H27" s="324"/>
      <c r="I27" s="314">
        <v>10773</v>
      </c>
      <c r="J27" s="314">
        <v>10754</v>
      </c>
      <c r="K27" s="314">
        <v>10806</v>
      </c>
      <c r="L27" s="314">
        <v>10856</v>
      </c>
      <c r="M27" s="343">
        <v>10856</v>
      </c>
      <c r="N27" s="368"/>
      <c r="O27" s="314">
        <v>12796</v>
      </c>
      <c r="P27" s="314">
        <v>12899</v>
      </c>
      <c r="Q27" s="314">
        <v>12964</v>
      </c>
      <c r="R27" s="314">
        <v>13142</v>
      </c>
      <c r="S27" s="343">
        <f>R27</f>
        <v>13142</v>
      </c>
      <c r="T27" s="324"/>
      <c r="U27" s="314">
        <v>12031</v>
      </c>
      <c r="V27" s="314">
        <v>12116</v>
      </c>
      <c r="W27" s="314">
        <v>12172</v>
      </c>
      <c r="X27" s="314">
        <v>12287</v>
      </c>
      <c r="Y27" s="343">
        <f>X27</f>
        <v>12287</v>
      </c>
      <c r="Z27" s="324"/>
      <c r="AA27" s="314">
        <v>9670</v>
      </c>
      <c r="AB27" s="314">
        <v>9831</v>
      </c>
      <c r="AC27" s="314">
        <v>10133</v>
      </c>
      <c r="AD27" s="314">
        <v>10414</v>
      </c>
      <c r="AE27" s="343">
        <v>10414</v>
      </c>
      <c r="AF27" s="218"/>
      <c r="AG27" s="108"/>
      <c r="AH27" s="108"/>
      <c r="AI27" s="108"/>
      <c r="AJ27" s="108"/>
    </row>
    <row r="28" spans="2:36" s="104" customFormat="1" ht="9" customHeight="1">
      <c r="B28" s="124"/>
      <c r="C28" s="363"/>
      <c r="D28" s="363"/>
      <c r="E28" s="363"/>
      <c r="F28" s="363"/>
      <c r="G28" s="368"/>
      <c r="H28" s="324"/>
      <c r="I28" s="363"/>
      <c r="J28" s="363"/>
      <c r="K28" s="363"/>
      <c r="L28" s="363"/>
      <c r="M28" s="368"/>
      <c r="N28" s="368"/>
      <c r="O28" s="369"/>
      <c r="P28" s="368"/>
      <c r="Q28" s="368"/>
      <c r="R28" s="369"/>
      <c r="S28" s="368"/>
      <c r="T28" s="324"/>
      <c r="U28" s="363"/>
      <c r="V28" s="363"/>
      <c r="W28" s="363"/>
      <c r="X28" s="363"/>
      <c r="Y28" s="368"/>
      <c r="Z28" s="324"/>
      <c r="AA28" s="363"/>
      <c r="AB28" s="363"/>
      <c r="AC28" s="363"/>
      <c r="AD28" s="363"/>
      <c r="AE28" s="368"/>
      <c r="AF28" s="218"/>
      <c r="AG28" s="108"/>
      <c r="AH28" s="108"/>
      <c r="AI28" s="108"/>
      <c r="AJ28" s="108"/>
    </row>
    <row r="29" spans="1:32" s="165" customFormat="1" ht="22.5" customHeight="1">
      <c r="A29" s="179" t="s">
        <v>58</v>
      </c>
      <c r="B29" s="152"/>
      <c r="C29" s="315">
        <v>-5.35876826436795</v>
      </c>
      <c r="D29" s="315">
        <v>-3.4176772093686294</v>
      </c>
      <c r="E29" s="315">
        <v>-9.193461857722323</v>
      </c>
      <c r="F29" s="315">
        <v>-2.2010018894169967</v>
      </c>
      <c r="G29" s="345">
        <f>C29+D29+E29+F29</f>
        <v>-20.1709092208759</v>
      </c>
      <c r="H29" s="235"/>
      <c r="I29" s="315"/>
      <c r="J29" s="315"/>
      <c r="K29" s="315"/>
      <c r="L29" s="315"/>
      <c r="M29" s="321"/>
      <c r="N29" s="322"/>
      <c r="O29" s="323"/>
      <c r="P29" s="323"/>
      <c r="Q29" s="323"/>
      <c r="R29" s="323"/>
      <c r="S29" s="321"/>
      <c r="T29" s="324"/>
      <c r="U29" s="315"/>
      <c r="V29" s="315"/>
      <c r="W29" s="315"/>
      <c r="X29" s="315"/>
      <c r="Y29" s="321"/>
      <c r="Z29" s="324"/>
      <c r="AA29" s="315"/>
      <c r="AB29" s="315"/>
      <c r="AC29" s="315"/>
      <c r="AD29" s="315"/>
      <c r="AE29" s="321"/>
      <c r="AF29" s="235"/>
    </row>
    <row r="30" spans="1:32" s="5" customFormat="1" ht="9" customHeight="1">
      <c r="A30" s="194"/>
      <c r="B30" s="154"/>
      <c r="C30" s="237"/>
      <c r="D30" s="237"/>
      <c r="E30" s="238"/>
      <c r="F30" s="238"/>
      <c r="G30" s="238"/>
      <c r="H30" s="294"/>
      <c r="I30" s="237"/>
      <c r="J30" s="237"/>
      <c r="K30" s="237"/>
      <c r="L30" s="238"/>
      <c r="M30" s="238"/>
      <c r="N30" s="250"/>
      <c r="O30" s="370"/>
      <c r="P30" s="250"/>
      <c r="Q30" s="250"/>
      <c r="R30" s="28"/>
      <c r="S30" s="238"/>
      <c r="T30" s="294"/>
      <c r="U30" s="237"/>
      <c r="V30" s="237"/>
      <c r="W30" s="237"/>
      <c r="X30" s="238"/>
      <c r="Y30" s="238"/>
      <c r="Z30" s="294"/>
      <c r="AA30" s="237"/>
      <c r="AB30" s="237"/>
      <c r="AC30" s="237"/>
      <c r="AD30" s="238"/>
      <c r="AE30" s="238"/>
      <c r="AF30" s="294"/>
    </row>
    <row r="31" spans="1:33" s="5" customFormat="1" ht="22.5" customHeight="1">
      <c r="A31" s="167" t="s">
        <v>48</v>
      </c>
      <c r="B31" s="46"/>
      <c r="C31" s="315">
        <v>10726.465731175502</v>
      </c>
      <c r="D31" s="315">
        <v>10621.2389979874</v>
      </c>
      <c r="E31" s="315">
        <v>10824.0893757705</v>
      </c>
      <c r="F31" s="315">
        <v>10652.4098019495</v>
      </c>
      <c r="G31" s="315">
        <f>F31</f>
        <v>10652.4098019495</v>
      </c>
      <c r="H31" s="324"/>
      <c r="I31" s="315">
        <v>3714.0415948189398</v>
      </c>
      <c r="J31" s="315">
        <v>3643.3986350044397</v>
      </c>
      <c r="K31" s="315">
        <v>3736.55827417698</v>
      </c>
      <c r="L31" s="315">
        <v>3638.14255917854</v>
      </c>
      <c r="M31" s="315">
        <f>L31</f>
        <v>3638.14255917854</v>
      </c>
      <c r="N31" s="322"/>
      <c r="O31" s="315">
        <v>3109.22182415181</v>
      </c>
      <c r="P31" s="315">
        <v>3076.99777565394</v>
      </c>
      <c r="Q31" s="315">
        <v>3140.0097972959097</v>
      </c>
      <c r="R31" s="315">
        <v>3146.6641101128</v>
      </c>
      <c r="S31" s="315">
        <f>R31</f>
        <v>3146.6641101128</v>
      </c>
      <c r="T31" s="324"/>
      <c r="U31" s="315">
        <v>2307.3216257875597</v>
      </c>
      <c r="V31" s="315">
        <v>2286.45934619033</v>
      </c>
      <c r="W31" s="315">
        <v>2316.3654418843003</v>
      </c>
      <c r="X31" s="315">
        <v>2291.5506115355797</v>
      </c>
      <c r="Y31" s="315">
        <v>2291.5506115355797</v>
      </c>
      <c r="Z31" s="324"/>
      <c r="AA31" s="315">
        <v>1600.4656479680898</v>
      </c>
      <c r="AB31" s="315">
        <v>1647.36047590979</v>
      </c>
      <c r="AC31" s="315">
        <v>1684.9817670100201</v>
      </c>
      <c r="AD31" s="315">
        <v>1651.83600428915</v>
      </c>
      <c r="AE31" s="315">
        <f>AD31</f>
        <v>1651.83600428915</v>
      </c>
      <c r="AF31" s="294"/>
      <c r="AG31" s="46"/>
    </row>
    <row r="32" spans="1:32" s="5" customFormat="1" ht="22.5" customHeight="1">
      <c r="A32" s="167" t="s">
        <v>49</v>
      </c>
      <c r="B32" s="46"/>
      <c r="C32" s="233"/>
      <c r="D32" s="233"/>
      <c r="E32" s="233"/>
      <c r="F32" s="233"/>
      <c r="G32" s="371">
        <v>0.111</v>
      </c>
      <c r="H32" s="294"/>
      <c r="I32" s="233"/>
      <c r="J32" s="233"/>
      <c r="K32" s="233"/>
      <c r="L32" s="233"/>
      <c r="M32" s="371">
        <v>0.161</v>
      </c>
      <c r="N32" s="311"/>
      <c r="O32" s="249"/>
      <c r="P32" s="249"/>
      <c r="Q32" s="249"/>
      <c r="R32" s="249"/>
      <c r="S32" s="371">
        <v>0.096</v>
      </c>
      <c r="T32" s="294"/>
      <c r="U32" s="233"/>
      <c r="V32" s="233"/>
      <c r="W32" s="233"/>
      <c r="X32" s="233"/>
      <c r="Y32" s="371">
        <v>0.084</v>
      </c>
      <c r="Z32" s="294"/>
      <c r="AA32" s="233"/>
      <c r="AB32" s="233"/>
      <c r="AC32" s="233"/>
      <c r="AD32" s="233"/>
      <c r="AE32" s="371">
        <v>0.132</v>
      </c>
      <c r="AF32" s="239"/>
    </row>
    <row r="33" spans="3:31" ht="15">
      <c r="C33" s="62"/>
      <c r="D33" s="62"/>
      <c r="E33" s="62"/>
      <c r="F33" s="62"/>
      <c r="G33" s="27"/>
      <c r="H33" s="37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372"/>
      <c r="U33" s="62"/>
      <c r="V33" s="62"/>
      <c r="W33" s="62"/>
      <c r="X33" s="62"/>
      <c r="Y33" s="62"/>
      <c r="Z33" s="372"/>
      <c r="AA33" s="62"/>
      <c r="AB33" s="62"/>
      <c r="AC33" s="62"/>
      <c r="AD33" s="62"/>
      <c r="AE33" s="62"/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253"/>
      <c r="AE34" s="253"/>
    </row>
    <row r="35" spans="3:31" ht="15">
      <c r="C35" s="62"/>
      <c r="D35" s="62"/>
      <c r="E35" s="253"/>
      <c r="F35" s="62"/>
      <c r="I35" s="62"/>
      <c r="J35" s="62"/>
      <c r="K35" s="62"/>
      <c r="L35" s="253"/>
      <c r="M35" s="62"/>
      <c r="N35" s="62"/>
      <c r="O35" s="62"/>
      <c r="P35" s="62"/>
      <c r="Q35" s="62"/>
      <c r="R35" s="62"/>
      <c r="S35" s="62"/>
      <c r="U35" s="62"/>
      <c r="V35" s="62"/>
      <c r="W35" s="62"/>
      <c r="X35" s="253"/>
      <c r="Y35" s="253"/>
      <c r="AA35" s="62"/>
      <c r="AB35" s="62"/>
      <c r="AC35" s="62"/>
      <c r="AD35" s="62"/>
      <c r="AE35" s="253"/>
    </row>
    <row r="36" spans="3:31" ht="15">
      <c r="C36" s="62"/>
      <c r="D36" s="62"/>
      <c r="E36" s="62"/>
      <c r="F36" s="62"/>
      <c r="I36" s="62"/>
      <c r="J36" s="62"/>
      <c r="K36" s="62"/>
      <c r="L36" s="253"/>
      <c r="M36" s="62"/>
      <c r="N36" s="62"/>
      <c r="O36" s="62"/>
      <c r="P36" s="62"/>
      <c r="Q36" s="62"/>
      <c r="R36" s="62"/>
      <c r="S36" s="62"/>
      <c r="U36" s="62"/>
      <c r="V36" s="62"/>
      <c r="W36" s="62"/>
      <c r="X36" s="62"/>
      <c r="Y36" s="253"/>
      <c r="AA36" s="62"/>
      <c r="AB36" s="62"/>
      <c r="AC36" s="62"/>
      <c r="AD36" s="62"/>
      <c r="AE36" s="253"/>
    </row>
    <row r="37" spans="3:31" ht="15">
      <c r="C37" s="62"/>
      <c r="D37" s="62"/>
      <c r="E37" s="62"/>
      <c r="F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U37" s="62"/>
      <c r="V37" s="62"/>
      <c r="W37" s="62"/>
      <c r="X37" s="62"/>
      <c r="Y37" s="253"/>
      <c r="AA37" s="62"/>
      <c r="AB37" s="62"/>
      <c r="AC37" s="62"/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D46" s="62"/>
      <c r="E46" s="62"/>
      <c r="F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  <row r="47" spans="3:31" ht="15">
      <c r="C47" s="62"/>
      <c r="E47" s="62"/>
      <c r="F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U47" s="62"/>
      <c r="V47" s="62"/>
      <c r="W47" s="62"/>
      <c r="X47" s="62"/>
      <c r="Y47" s="62"/>
      <c r="AA47" s="62"/>
      <c r="AB47" s="62"/>
      <c r="AC47" s="62"/>
      <c r="AD47" s="62"/>
      <c r="AE47" s="62"/>
    </row>
  </sheetData>
  <sheetProtection/>
  <mergeCells count="7">
    <mergeCell ref="A2:E2"/>
    <mergeCell ref="I6:M6"/>
    <mergeCell ref="O6:S6"/>
    <mergeCell ref="U6:Y6"/>
    <mergeCell ref="AA6:AE6"/>
    <mergeCell ref="I7:L7"/>
    <mergeCell ref="O7:R7"/>
  </mergeCells>
  <printOptions verticalCentered="1"/>
  <pageMargins left="0.31496062992125984" right="0.31496062992125984" top="0.3937007874015748" bottom="0.5905511811023623" header="0.35433070866141736" footer="0.3937007874015748"/>
  <pageSetup horizontalDpi="600" verticalDpi="600" orientation="landscape" paperSize="9" scale="65" r:id="rId2"/>
  <headerFooter alignWithMargins="0">
    <oddFooter>&amp;L&amp;"Helv,Standard"&amp;8Investor Relations &amp;R&amp;"Helv,Standard"&amp;8BY 2017/18</oddFooter>
  </headerFooter>
  <colBreaks count="1" manualBreakCount="1">
    <brk id="20" max="30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47"/>
  <sheetViews>
    <sheetView zoomScale="80" zoomScaleNormal="80" workbookViewId="0" topLeftCell="A4">
      <selection activeCell="A11" sqref="A11"/>
    </sheetView>
  </sheetViews>
  <sheetFormatPr defaultColWidth="9.140625" defaultRowHeight="12.75" outlineLevelCol="1"/>
  <cols>
    <col min="1" max="1" width="42.8515625" style="7" customWidth="1"/>
    <col min="2" max="2" width="2.57421875" style="7" customWidth="1"/>
    <col min="3" max="6" width="10.7109375" style="0" customWidth="1"/>
    <col min="7" max="7" width="12.421875" style="0" customWidth="1"/>
    <col min="8" max="8" width="1.421875" style="7" customWidth="1"/>
    <col min="9" max="13" width="10.7109375" style="0" customWidth="1"/>
    <col min="14" max="14" width="1.1484375" style="0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1.421875" style="7" customWidth="1"/>
    <col min="33" max="33" width="7.421875" style="0" customWidth="1"/>
    <col min="34" max="34" width="10.28125" style="0" customWidth="1"/>
    <col min="35" max="35" width="12.00390625" style="0" customWidth="1"/>
    <col min="36" max="39" width="9.140625" style="0" customWidth="1"/>
    <col min="40" max="42" width="9.140625" style="0" customWidth="1" outlineLevel="1"/>
    <col min="43" max="43" width="9.140625" style="0" customWidth="1"/>
    <col min="44" max="74" width="9.140625" style="0" customWidth="1" outlineLevel="1"/>
  </cols>
  <sheetData>
    <row r="1" spans="1:36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M1" s="283"/>
      <c r="T1" s="7"/>
      <c r="V1" s="2"/>
      <c r="Z1" s="7"/>
      <c r="AB1" s="2"/>
      <c r="AF1" s="7"/>
      <c r="AH1"/>
      <c r="AI1"/>
      <c r="AJ1"/>
    </row>
    <row r="2" spans="1:36" s="5" customFormat="1" ht="22.5" customHeight="1">
      <c r="A2" s="376" t="s">
        <v>96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 s="7"/>
      <c r="AG2"/>
      <c r="AH2"/>
      <c r="AI2"/>
      <c r="AJ2"/>
    </row>
    <row r="3" spans="1:36" s="5" customFormat="1" ht="22.5" customHeight="1">
      <c r="A3" s="299" t="s">
        <v>97</v>
      </c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 s="7"/>
      <c r="AG3"/>
      <c r="AH3"/>
      <c r="AI3"/>
      <c r="AJ3"/>
    </row>
    <row r="4" spans="1:31" s="114" customFormat="1" ht="22.5" customHeight="1">
      <c r="A4" s="170" t="s">
        <v>72</v>
      </c>
      <c r="B4" s="112"/>
      <c r="C4" s="316" t="s">
        <v>163</v>
      </c>
      <c r="D4" s="316" t="s">
        <v>164</v>
      </c>
      <c r="E4" s="316" t="s">
        <v>165</v>
      </c>
      <c r="F4" s="316" t="s">
        <v>166</v>
      </c>
      <c r="G4" s="316" t="s">
        <v>167</v>
      </c>
      <c r="I4" s="316" t="s">
        <v>163</v>
      </c>
      <c r="J4" s="316" t="s">
        <v>164</v>
      </c>
      <c r="K4" s="316" t="s">
        <v>165</v>
      </c>
      <c r="L4" s="316" t="s">
        <v>166</v>
      </c>
      <c r="M4" s="316" t="s">
        <v>167</v>
      </c>
      <c r="N4" s="198"/>
      <c r="O4" s="316" t="s">
        <v>163</v>
      </c>
      <c r="P4" s="316" t="s">
        <v>164</v>
      </c>
      <c r="Q4" s="316" t="s">
        <v>165</v>
      </c>
      <c r="R4" s="316" t="s">
        <v>166</v>
      </c>
      <c r="S4" s="316" t="s">
        <v>167</v>
      </c>
      <c r="U4" s="316" t="s">
        <v>163</v>
      </c>
      <c r="V4" s="316" t="s">
        <v>164</v>
      </c>
      <c r="W4" s="316" t="s">
        <v>165</v>
      </c>
      <c r="X4" s="316" t="s">
        <v>166</v>
      </c>
      <c r="Y4" s="316" t="s">
        <v>167</v>
      </c>
      <c r="AA4" s="316" t="s">
        <v>163</v>
      </c>
      <c r="AB4" s="316" t="s">
        <v>164</v>
      </c>
      <c r="AC4" s="316" t="s">
        <v>165</v>
      </c>
      <c r="AD4" s="316" t="s">
        <v>166</v>
      </c>
      <c r="AE4" s="316" t="s">
        <v>167</v>
      </c>
    </row>
    <row r="5" spans="1:31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N5" s="199"/>
      <c r="O5" s="199"/>
      <c r="P5" s="199"/>
      <c r="Q5" s="199"/>
      <c r="R5" s="199"/>
      <c r="S5" s="199"/>
      <c r="U5" s="118"/>
      <c r="V5" s="118"/>
      <c r="W5" s="118"/>
      <c r="X5" s="118"/>
      <c r="Y5" s="118"/>
      <c r="AA5" s="118"/>
      <c r="AB5" s="118"/>
      <c r="AC5" s="118"/>
      <c r="AD5" s="118"/>
      <c r="AE5" s="118"/>
    </row>
    <row r="6" spans="1:36" s="116" customFormat="1" ht="39.75" customHeight="1">
      <c r="A6" s="166"/>
      <c r="B6" s="119"/>
      <c r="C6" s="373" t="s">
        <v>158</v>
      </c>
      <c r="D6" s="373"/>
      <c r="E6" s="373"/>
      <c r="F6" s="373"/>
      <c r="G6" s="373"/>
      <c r="H6" s="120"/>
      <c r="I6" s="384" t="s">
        <v>159</v>
      </c>
      <c r="J6" s="385"/>
      <c r="K6" s="385"/>
      <c r="L6" s="385"/>
      <c r="M6" s="386"/>
      <c r="N6" s="202"/>
      <c r="O6" s="387" t="s">
        <v>160</v>
      </c>
      <c r="P6" s="385"/>
      <c r="Q6" s="385"/>
      <c r="R6" s="385"/>
      <c r="S6" s="386"/>
      <c r="T6" s="120"/>
      <c r="U6" s="384" t="s">
        <v>161</v>
      </c>
      <c r="V6" s="385"/>
      <c r="W6" s="385"/>
      <c r="X6" s="385"/>
      <c r="Y6" s="386"/>
      <c r="Z6" s="120"/>
      <c r="AA6" s="387" t="s">
        <v>162</v>
      </c>
      <c r="AB6" s="385"/>
      <c r="AC6" s="385"/>
      <c r="AD6" s="385"/>
      <c r="AE6" s="386"/>
      <c r="AF6" s="120"/>
      <c r="AG6" s="121"/>
      <c r="AH6" s="121"/>
      <c r="AI6" s="121"/>
      <c r="AJ6" s="121"/>
    </row>
    <row r="7" spans="1:32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380" t="s">
        <v>5</v>
      </c>
      <c r="J7" s="381"/>
      <c r="K7" s="381"/>
      <c r="L7" s="382"/>
      <c r="M7" s="200" t="s">
        <v>6</v>
      </c>
      <c r="N7" s="201"/>
      <c r="O7" s="380" t="s">
        <v>5</v>
      </c>
      <c r="P7" s="381"/>
      <c r="Q7" s="381"/>
      <c r="R7" s="382"/>
      <c r="S7" s="203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  <c r="AF7" s="104"/>
    </row>
    <row r="8" spans="1:32" s="109" customFormat="1" ht="22.5" customHeight="1">
      <c r="A8" s="171" t="s">
        <v>21</v>
      </c>
      <c r="B8" s="131"/>
      <c r="C8" s="334">
        <v>3468.9931197515602</v>
      </c>
      <c r="D8" s="334">
        <v>3205.02291344774</v>
      </c>
      <c r="E8" s="334">
        <v>3274.6419522483607</v>
      </c>
      <c r="F8" s="334">
        <v>3612.0003598228395</v>
      </c>
      <c r="G8" s="350">
        <f>SUM(C8:F8)</f>
        <v>13560.6583452705</v>
      </c>
      <c r="H8" s="324"/>
      <c r="I8" s="334">
        <v>1276.44024177546</v>
      </c>
      <c r="J8" s="334">
        <v>1139.20682576015</v>
      </c>
      <c r="K8" s="334">
        <v>1174.5067630560598</v>
      </c>
      <c r="L8" s="334">
        <v>1297.1832894372105</v>
      </c>
      <c r="M8" s="350">
        <f>SUM(I8:L8)</f>
        <v>4887.33712002888</v>
      </c>
      <c r="N8" s="322"/>
      <c r="O8" s="334">
        <v>780.3060714874231</v>
      </c>
      <c r="P8" s="334">
        <v>765.586556373317</v>
      </c>
      <c r="Q8" s="334">
        <v>751.4459633212695</v>
      </c>
      <c r="R8" s="334">
        <v>838.9172376940205</v>
      </c>
      <c r="S8" s="350">
        <f>SUM(O8:R8)</f>
        <v>3136.25582887603</v>
      </c>
      <c r="T8" s="324"/>
      <c r="U8" s="334">
        <v>799.8424039461889</v>
      </c>
      <c r="V8" s="334">
        <v>747.5931076096612</v>
      </c>
      <c r="W8" s="334">
        <v>771.2650250768698</v>
      </c>
      <c r="X8" s="334">
        <v>828.3943506479004</v>
      </c>
      <c r="Y8" s="350">
        <f>SUM(U8:X8)</f>
        <v>3147.0948872806202</v>
      </c>
      <c r="Z8" s="324"/>
      <c r="AA8" s="334">
        <v>748.049815207671</v>
      </c>
      <c r="AB8" s="334">
        <v>697.0158794786888</v>
      </c>
      <c r="AC8" s="334">
        <v>698.3016238839201</v>
      </c>
      <c r="AD8" s="334">
        <v>794.0347425728796</v>
      </c>
      <c r="AE8" s="350">
        <f>SUM(AA8:AD8)</f>
        <v>2937.4020611431597</v>
      </c>
      <c r="AF8" s="218"/>
    </row>
    <row r="9" spans="1:32" s="108" customFormat="1" ht="22.5" customHeight="1">
      <c r="A9" s="172" t="s">
        <v>7</v>
      </c>
      <c r="B9" s="124"/>
      <c r="C9" s="334">
        <v>-2676.65995476609</v>
      </c>
      <c r="D9" s="334">
        <v>-2591.6993394885294</v>
      </c>
      <c r="E9" s="334">
        <v>-2620.0882260624912</v>
      </c>
      <c r="F9" s="334">
        <v>-2889.0646531683897</v>
      </c>
      <c r="G9" s="350">
        <f aca="true" t="shared" si="0" ref="G9:G16">SUM(C9:F9)</f>
        <v>-10777.5121734855</v>
      </c>
      <c r="H9" s="324"/>
      <c r="I9" s="334">
        <v>-1020.98520753182</v>
      </c>
      <c r="J9" s="334">
        <v>-982.7698838518701</v>
      </c>
      <c r="K9" s="334">
        <v>-945.0204326040802</v>
      </c>
      <c r="L9" s="334">
        <v>-1076.8881334244697</v>
      </c>
      <c r="M9" s="350">
        <f aca="true" t="shared" si="1" ref="M9:M18">SUM(I9:L9)</f>
        <v>-4025.66365741224</v>
      </c>
      <c r="N9" s="322"/>
      <c r="O9" s="334">
        <v>-553.428597692611</v>
      </c>
      <c r="P9" s="334">
        <v>-573.002297572119</v>
      </c>
      <c r="Q9" s="334">
        <v>-568.7657529696398</v>
      </c>
      <c r="R9" s="334">
        <v>-643.7022107968903</v>
      </c>
      <c r="S9" s="350">
        <f aca="true" t="shared" si="2" ref="S9:S18">SUM(O9:R9)</f>
        <v>-2338.89885903126</v>
      </c>
      <c r="T9" s="324"/>
      <c r="U9" s="334">
        <v>-619.010709748987</v>
      </c>
      <c r="V9" s="334">
        <v>-584.4235880921331</v>
      </c>
      <c r="W9" s="334">
        <v>-603.2407766402698</v>
      </c>
      <c r="X9" s="334">
        <v>-638.5403973560801</v>
      </c>
      <c r="Y9" s="350">
        <f aca="true" t="shared" si="3" ref="Y9:Y18">SUM(U9:X9)</f>
        <v>-2445.21547183747</v>
      </c>
      <c r="Z9" s="324"/>
      <c r="AA9" s="334">
        <v>-612.721127268833</v>
      </c>
      <c r="AB9" s="334">
        <v>-584.1780649174368</v>
      </c>
      <c r="AC9" s="334">
        <v>-613.3438529390703</v>
      </c>
      <c r="AD9" s="334">
        <v>-669.5818892729696</v>
      </c>
      <c r="AE9" s="350">
        <f aca="true" t="shared" si="4" ref="AE9:AE18">SUM(AA9:AD9)</f>
        <v>-2479.82493439831</v>
      </c>
      <c r="AF9" s="218"/>
    </row>
    <row r="10" spans="1:32" s="109" customFormat="1" ht="22.5" customHeight="1">
      <c r="A10" s="173" t="s">
        <v>22</v>
      </c>
      <c r="B10" s="131"/>
      <c r="C10" s="315">
        <v>792.333164985476</v>
      </c>
      <c r="D10" s="315">
        <v>613.323573959194</v>
      </c>
      <c r="E10" s="315">
        <v>654.55372618589</v>
      </c>
      <c r="F10" s="315">
        <v>722.9357066543803</v>
      </c>
      <c r="G10" s="350">
        <f t="shared" si="0"/>
        <v>2783.14617178494</v>
      </c>
      <c r="H10" s="324"/>
      <c r="I10" s="315">
        <v>255.45503424364</v>
      </c>
      <c r="J10" s="315">
        <v>156.436941908275</v>
      </c>
      <c r="K10" s="315">
        <v>229.48633045199</v>
      </c>
      <c r="L10" s="315">
        <v>220.29515601273897</v>
      </c>
      <c r="M10" s="350">
        <f t="shared" si="1"/>
        <v>861.673462616644</v>
      </c>
      <c r="N10" s="322"/>
      <c r="O10" s="315">
        <v>226.87747379481198</v>
      </c>
      <c r="P10" s="315">
        <v>192.58425880119808</v>
      </c>
      <c r="Q10" s="315">
        <v>182.68021035162792</v>
      </c>
      <c r="R10" s="315">
        <v>195.21502689712906</v>
      </c>
      <c r="S10" s="350">
        <f t="shared" si="2"/>
        <v>797.356969844767</v>
      </c>
      <c r="T10" s="324"/>
      <c r="U10" s="315">
        <v>180.831694197202</v>
      </c>
      <c r="V10" s="315">
        <v>163.16951951752196</v>
      </c>
      <c r="W10" s="315">
        <v>168.02424843660305</v>
      </c>
      <c r="X10" s="315">
        <v>189.85395329182597</v>
      </c>
      <c r="Y10" s="350">
        <f t="shared" si="3"/>
        <v>701.879415443153</v>
      </c>
      <c r="Z10" s="324"/>
      <c r="AA10" s="315">
        <v>135.32868793883702</v>
      </c>
      <c r="AB10" s="315">
        <v>112.83781456126098</v>
      </c>
      <c r="AC10" s="315">
        <v>84.95777094483904</v>
      </c>
      <c r="AD10" s="315">
        <v>124.45285329990799</v>
      </c>
      <c r="AE10" s="350">
        <f t="shared" si="4"/>
        <v>457.57712674484503</v>
      </c>
      <c r="AF10" s="218"/>
    </row>
    <row r="11" spans="1:32" s="108" customFormat="1" ht="22.5" customHeight="1">
      <c r="A11" s="174" t="s">
        <v>8</v>
      </c>
      <c r="B11" s="124"/>
      <c r="C11" s="329">
        <v>139.84046328772598</v>
      </c>
      <c r="D11" s="329">
        <v>67.72267204827301</v>
      </c>
      <c r="E11" s="329">
        <v>94.76586759361203</v>
      </c>
      <c r="F11" s="315">
        <v>97.05075738937097</v>
      </c>
      <c r="G11" s="350">
        <f t="shared" si="0"/>
        <v>399.379760318982</v>
      </c>
      <c r="H11" s="324"/>
      <c r="I11" s="329">
        <v>46.6087423729468</v>
      </c>
      <c r="J11" s="329">
        <v>25.599814750053703</v>
      </c>
      <c r="K11" s="329">
        <v>65.2802963351935</v>
      </c>
      <c r="L11" s="329">
        <v>26.75617289019101</v>
      </c>
      <c r="M11" s="350">
        <f t="shared" si="1"/>
        <v>164.245026348385</v>
      </c>
      <c r="N11" s="322"/>
      <c r="O11" s="329">
        <v>36.1970405300616</v>
      </c>
      <c r="P11" s="329">
        <v>25.092675289257897</v>
      </c>
      <c r="Q11" s="329">
        <v>11.7653957589948</v>
      </c>
      <c r="R11" s="315">
        <v>31.43681917054171</v>
      </c>
      <c r="S11" s="350">
        <f t="shared" si="2"/>
        <v>104.491930748856</v>
      </c>
      <c r="T11" s="324"/>
      <c r="U11" s="329">
        <v>29.6517476724328</v>
      </c>
      <c r="V11" s="329">
        <v>20.092593912128198</v>
      </c>
      <c r="W11" s="329">
        <v>14.1469725925711</v>
      </c>
      <c r="X11" s="315">
        <v>38.6364226955679</v>
      </c>
      <c r="Y11" s="350">
        <f t="shared" si="3"/>
        <v>102.5277368727</v>
      </c>
      <c r="Z11" s="324"/>
      <c r="AA11" s="329">
        <v>11.093506902495399</v>
      </c>
      <c r="AB11" s="329">
        <v>6.974775160528701</v>
      </c>
      <c r="AC11" s="329">
        <v>16.018994592843207</v>
      </c>
      <c r="AD11" s="315">
        <v>9.191706242800294</v>
      </c>
      <c r="AE11" s="350">
        <f t="shared" si="4"/>
        <v>43.2789828986676</v>
      </c>
      <c r="AF11" s="218"/>
    </row>
    <row r="12" spans="1:32" s="108" customFormat="1" ht="22.5" customHeight="1">
      <c r="A12" s="173" t="s">
        <v>9</v>
      </c>
      <c r="B12" s="124"/>
      <c r="C12" s="334">
        <v>-301.890359967416</v>
      </c>
      <c r="D12" s="334">
        <v>-282.53309498288695</v>
      </c>
      <c r="E12" s="334">
        <v>-314.02674780000416</v>
      </c>
      <c r="F12" s="334">
        <v>-312.87982763812295</v>
      </c>
      <c r="G12" s="350">
        <f t="shared" si="0"/>
        <v>-1211.33003038843</v>
      </c>
      <c r="H12" s="324"/>
      <c r="I12" s="334">
        <v>-87.03175521702249</v>
      </c>
      <c r="J12" s="334">
        <v>-82.1969232755925</v>
      </c>
      <c r="K12" s="334">
        <v>-92.75808936358001</v>
      </c>
      <c r="L12" s="334">
        <v>-94.34919461370896</v>
      </c>
      <c r="M12" s="350">
        <f t="shared" si="1"/>
        <v>-356.33596246990396</v>
      </c>
      <c r="N12" s="322"/>
      <c r="O12" s="334">
        <v>-87.9520424489115</v>
      </c>
      <c r="P12" s="334">
        <v>-86.66644191884751</v>
      </c>
      <c r="Q12" s="334">
        <v>-87.607174531597</v>
      </c>
      <c r="R12" s="315">
        <v>-88.96865860562502</v>
      </c>
      <c r="S12" s="350">
        <f t="shared" si="2"/>
        <v>-351.19431750498103</v>
      </c>
      <c r="T12" s="324"/>
      <c r="U12" s="334">
        <v>-85.50150812598851</v>
      </c>
      <c r="V12" s="334">
        <v>-76.5569287608045</v>
      </c>
      <c r="W12" s="334">
        <v>-87.592612152585</v>
      </c>
      <c r="X12" s="315">
        <v>-84.06594891115805</v>
      </c>
      <c r="Y12" s="350">
        <f t="shared" si="3"/>
        <v>-333.71699795053604</v>
      </c>
      <c r="Z12" s="324"/>
      <c r="AA12" s="334">
        <v>-44.4044650718899</v>
      </c>
      <c r="AB12" s="334">
        <v>-41.166758684302394</v>
      </c>
      <c r="AC12" s="334">
        <v>-49.39836146332769</v>
      </c>
      <c r="AD12" s="315">
        <v>-49.524136719200015</v>
      </c>
      <c r="AE12" s="350">
        <f t="shared" si="4"/>
        <v>-184.49372193872</v>
      </c>
      <c r="AF12" s="218"/>
    </row>
    <row r="13" spans="1:32" s="108" customFormat="1" ht="22.5" customHeight="1">
      <c r="A13" s="173" t="s">
        <v>10</v>
      </c>
      <c r="B13" s="124"/>
      <c r="C13" s="334">
        <v>-170.86431452313602</v>
      </c>
      <c r="D13" s="334">
        <v>-163.050389206275</v>
      </c>
      <c r="E13" s="334">
        <v>-174.1972130222069</v>
      </c>
      <c r="F13" s="334">
        <v>-187.34925639879805</v>
      </c>
      <c r="G13" s="350">
        <f t="shared" si="0"/>
        <v>-695.461173150416</v>
      </c>
      <c r="H13" s="324"/>
      <c r="I13" s="334">
        <v>-28.633953030595702</v>
      </c>
      <c r="J13" s="334">
        <v>-27.3601806592938</v>
      </c>
      <c r="K13" s="334">
        <v>-29.135079938556192</v>
      </c>
      <c r="L13" s="334">
        <v>-27.986997997044313</v>
      </c>
      <c r="M13" s="350">
        <f t="shared" si="1"/>
        <v>-113.11621162549001</v>
      </c>
      <c r="N13" s="322"/>
      <c r="O13" s="334">
        <v>-49.1323257688948</v>
      </c>
      <c r="P13" s="334">
        <v>-46.73161135789721</v>
      </c>
      <c r="Q13" s="334">
        <v>-48.650968989217986</v>
      </c>
      <c r="R13" s="315">
        <v>-55.08402772650601</v>
      </c>
      <c r="S13" s="350">
        <f t="shared" si="2"/>
        <v>-199.598933842516</v>
      </c>
      <c r="T13" s="324"/>
      <c r="U13" s="334">
        <v>-45.1447056836424</v>
      </c>
      <c r="V13" s="334">
        <v>-42.72275247326979</v>
      </c>
      <c r="W13" s="334">
        <v>-46.91084058376978</v>
      </c>
      <c r="X13" s="315">
        <v>-49.668174505487</v>
      </c>
      <c r="Y13" s="350">
        <f t="shared" si="3"/>
        <v>-184.44647324616898</v>
      </c>
      <c r="Z13" s="324"/>
      <c r="AA13" s="334">
        <v>-35.9585119394399</v>
      </c>
      <c r="AB13" s="334">
        <v>-34.600607335933304</v>
      </c>
      <c r="AC13" s="334">
        <v>-40.1217264201228</v>
      </c>
      <c r="AD13" s="315">
        <v>-42.362554405167</v>
      </c>
      <c r="AE13" s="350">
        <f t="shared" si="4"/>
        <v>-153.043400100663</v>
      </c>
      <c r="AF13" s="218"/>
    </row>
    <row r="14" spans="1:32" s="108" customFormat="1" ht="22.5" customHeight="1">
      <c r="A14" s="173" t="s">
        <v>23</v>
      </c>
      <c r="B14" s="124"/>
      <c r="C14" s="334">
        <v>-143.223512562426</v>
      </c>
      <c r="D14" s="334">
        <v>-81.673087241339</v>
      </c>
      <c r="E14" s="334">
        <v>-216.109474808111</v>
      </c>
      <c r="F14" s="334">
        <v>-69.16298866889605</v>
      </c>
      <c r="G14" s="350">
        <f t="shared" si="0"/>
        <v>-510.16906328077204</v>
      </c>
      <c r="H14" s="324"/>
      <c r="I14" s="334">
        <v>-43.7891153293667</v>
      </c>
      <c r="J14" s="334">
        <v>-37.6389793796754</v>
      </c>
      <c r="K14" s="334">
        <v>-154.79190577782092</v>
      </c>
      <c r="L14" s="334">
        <v>-10.067653552635988</v>
      </c>
      <c r="M14" s="350">
        <f t="shared" si="1"/>
        <v>-246.287654039499</v>
      </c>
      <c r="N14" s="322"/>
      <c r="O14" s="334">
        <v>-34.1295714037493</v>
      </c>
      <c r="P14" s="334">
        <v>-20.412749212910192</v>
      </c>
      <c r="Q14" s="334">
        <v>-6.433905656829005</v>
      </c>
      <c r="R14" s="339">
        <v>-10.038362790138798</v>
      </c>
      <c r="S14" s="350">
        <f t="shared" si="2"/>
        <v>-71.0145890636273</v>
      </c>
      <c r="T14" s="324"/>
      <c r="U14" s="334">
        <v>-23.6903673428551</v>
      </c>
      <c r="V14" s="334">
        <v>-19.574878479420594</v>
      </c>
      <c r="W14" s="334">
        <v>-11.028616112413303</v>
      </c>
      <c r="X14" s="315">
        <v>-30.1951103900169</v>
      </c>
      <c r="Y14" s="350">
        <f t="shared" si="3"/>
        <v>-84.4889723247059</v>
      </c>
      <c r="Z14" s="324"/>
      <c r="AA14" s="334">
        <v>-10.310984831714501</v>
      </c>
      <c r="AB14" s="334">
        <v>-5.3513332453077</v>
      </c>
      <c r="AC14" s="334">
        <v>-40.2898492523977</v>
      </c>
      <c r="AD14" s="339">
        <v>-13.579558251327192</v>
      </c>
      <c r="AE14" s="350">
        <f t="shared" si="4"/>
        <v>-69.53172558074709</v>
      </c>
      <c r="AF14" s="218"/>
    </row>
    <row r="15" spans="1:32" s="108" customFormat="1" ht="22.5" customHeight="1">
      <c r="A15" s="175" t="s">
        <v>140</v>
      </c>
      <c r="B15" s="124"/>
      <c r="C15" s="334">
        <v>7.5737749999999995</v>
      </c>
      <c r="D15" s="334">
        <v>1.9304750000000013</v>
      </c>
      <c r="E15" s="334">
        <v>0.9996749999999981</v>
      </c>
      <c r="F15" s="334">
        <v>3.377039178000002</v>
      </c>
      <c r="G15" s="350">
        <f t="shared" si="0"/>
        <v>13.880964178000001</v>
      </c>
      <c r="H15" s="324"/>
      <c r="I15" s="334">
        <v>2.439775</v>
      </c>
      <c r="J15" s="334">
        <v>1.7942749999999998</v>
      </c>
      <c r="K15" s="334">
        <v>1.2143750000000004</v>
      </c>
      <c r="L15" s="334">
        <v>3.3331391779999997</v>
      </c>
      <c r="M15" s="350">
        <f t="shared" si="1"/>
        <v>8.781564178</v>
      </c>
      <c r="N15" s="322"/>
      <c r="O15" s="334">
        <v>0</v>
      </c>
      <c r="P15" s="334">
        <v>0</v>
      </c>
      <c r="Q15" s="334">
        <v>0</v>
      </c>
      <c r="R15" s="339">
        <v>0</v>
      </c>
      <c r="S15" s="350">
        <f t="shared" si="2"/>
        <v>0</v>
      </c>
      <c r="T15" s="324"/>
      <c r="U15" s="334">
        <v>0.1183</v>
      </c>
      <c r="V15" s="334">
        <v>0.04589999999999998</v>
      </c>
      <c r="W15" s="334">
        <v>0.01620000000000002</v>
      </c>
      <c r="X15" s="315">
        <v>0.022799999999999987</v>
      </c>
      <c r="Y15" s="350">
        <f t="shared" si="3"/>
        <v>0.2032</v>
      </c>
      <c r="Z15" s="324"/>
      <c r="AA15" s="334">
        <v>0</v>
      </c>
      <c r="AB15" s="334">
        <v>0</v>
      </c>
      <c r="AC15" s="334">
        <v>0</v>
      </c>
      <c r="AD15" s="339">
        <v>0</v>
      </c>
      <c r="AE15" s="350">
        <f t="shared" si="4"/>
        <v>0</v>
      </c>
      <c r="AF15" s="218"/>
    </row>
    <row r="16" spans="1:32" s="109" customFormat="1" ht="22.5" customHeight="1">
      <c r="A16" s="175" t="s">
        <v>55</v>
      </c>
      <c r="B16" s="131"/>
      <c r="C16" s="356">
        <v>323.76921622022104</v>
      </c>
      <c r="D16" s="356">
        <v>155.720149576972</v>
      </c>
      <c r="E16" s="356">
        <v>45.98583314917403</v>
      </c>
      <c r="F16" s="356">
        <v>253.97143051593594</v>
      </c>
      <c r="G16" s="350">
        <f t="shared" si="0"/>
        <v>779.446629462303</v>
      </c>
      <c r="H16" s="324"/>
      <c r="I16" s="356">
        <v>145.048728039602</v>
      </c>
      <c r="J16" s="356">
        <v>36.63494834376701</v>
      </c>
      <c r="K16" s="356">
        <v>19.295926707224993</v>
      </c>
      <c r="L16" s="356">
        <v>117.98062191754204</v>
      </c>
      <c r="M16" s="350">
        <f t="shared" si="1"/>
        <v>318.96022500813604</v>
      </c>
      <c r="N16" s="322"/>
      <c r="O16" s="357">
        <v>91.86057470331781</v>
      </c>
      <c r="P16" s="357">
        <v>63.86613160080219</v>
      </c>
      <c r="Q16" s="357">
        <v>51.753556932978</v>
      </c>
      <c r="R16" s="357">
        <v>72.560796945401</v>
      </c>
      <c r="S16" s="350">
        <f t="shared" si="2"/>
        <v>280.041060182499</v>
      </c>
      <c r="T16" s="324"/>
      <c r="U16" s="356">
        <v>56.2651607171488</v>
      </c>
      <c r="V16" s="356">
        <v>44.453453716155195</v>
      </c>
      <c r="W16" s="356">
        <v>36.655352180405</v>
      </c>
      <c r="X16" s="358">
        <v>64.58394218073298</v>
      </c>
      <c r="Y16" s="350">
        <f t="shared" si="3"/>
        <v>201.95790879444198</v>
      </c>
      <c r="Z16" s="324"/>
      <c r="AA16" s="356">
        <v>55.7482329982885</v>
      </c>
      <c r="AB16" s="356">
        <v>38.6938904562456</v>
      </c>
      <c r="AC16" s="356">
        <v>-28.833171598165706</v>
      </c>
      <c r="AD16" s="356">
        <v>28.178310167014104</v>
      </c>
      <c r="AE16" s="350">
        <f t="shared" si="4"/>
        <v>93.7872620233825</v>
      </c>
      <c r="AF16" s="218"/>
    </row>
    <row r="17" spans="1:32" s="110" customFormat="1" ht="22.5" customHeight="1">
      <c r="A17" s="176" t="s">
        <v>12</v>
      </c>
      <c r="B17" s="132"/>
      <c r="C17" s="337">
        <f>C16/C8</f>
        <v>0.09333233161425483</v>
      </c>
      <c r="D17" s="337">
        <f>D16/D8</f>
        <v>0.04858628277619992</v>
      </c>
      <c r="E17" s="337">
        <f>E16/E8</f>
        <v>0.014043011058842715</v>
      </c>
      <c r="F17" s="337">
        <f>F16/F8</f>
        <v>0.07031323510953157</v>
      </c>
      <c r="G17" s="354">
        <f>G16/G8</f>
        <v>0.057478524243931545</v>
      </c>
      <c r="H17" s="359"/>
      <c r="I17" s="335">
        <f>I16/I8</f>
        <v>0.11363534562170101</v>
      </c>
      <c r="J17" s="335">
        <f>J16/J8</f>
        <v>0.0321582942757755</v>
      </c>
      <c r="K17" s="335">
        <f>K16/K8</f>
        <v>0.01642896176861264</v>
      </c>
      <c r="L17" s="335">
        <f>L16/L8</f>
        <v>0.09095138896580184</v>
      </c>
      <c r="M17" s="354">
        <f>M16/M8</f>
        <v>0.06526257902304297</v>
      </c>
      <c r="N17" s="360"/>
      <c r="O17" s="338">
        <f>O16/O8</f>
        <v>0.11772377283725699</v>
      </c>
      <c r="P17" s="338">
        <f>P16/P8</f>
        <v>0.08342117696442367</v>
      </c>
      <c r="Q17" s="338">
        <f>Q16/Q8</f>
        <v>0.06887196080505331</v>
      </c>
      <c r="R17" s="338">
        <f>R16/R8</f>
        <v>0.0864933913443631</v>
      </c>
      <c r="S17" s="354">
        <f>S16/S8</f>
        <v>0.08929152322464076</v>
      </c>
      <c r="T17" s="359"/>
      <c r="U17" s="335">
        <f>U16/U8</f>
        <v>0.07034530857523047</v>
      </c>
      <c r="V17" s="335">
        <f>V16/V8</f>
        <v>0.059462096779208884</v>
      </c>
      <c r="W17" s="335">
        <f>W16/W8</f>
        <v>0.0475262730560765</v>
      </c>
      <c r="X17" s="335">
        <f>X16/X8</f>
        <v>0.07796279891361023</v>
      </c>
      <c r="Y17" s="354">
        <f>Y16/Y8</f>
        <v>0.06417280572336101</v>
      </c>
      <c r="Z17" s="359"/>
      <c r="AA17" s="335">
        <f>AA16/AA8</f>
        <v>0.07452476006937034</v>
      </c>
      <c r="AB17" s="335">
        <f>AB16/AB8</f>
        <v>0.05551364265213797</v>
      </c>
      <c r="AC17" s="335">
        <f>AC16/AC8</f>
        <v>-0.04129042610240112</v>
      </c>
      <c r="AD17" s="335">
        <f>AD16/AD8</f>
        <v>0.03548750282098367</v>
      </c>
      <c r="AE17" s="354">
        <f>AE16/AE8</f>
        <v>0.03192864309044672</v>
      </c>
      <c r="AF17" s="222"/>
    </row>
    <row r="18" spans="1:32" s="109" customFormat="1" ht="22.5" customHeight="1">
      <c r="A18" s="171" t="s">
        <v>56</v>
      </c>
      <c r="B18" s="131"/>
      <c r="C18" s="336">
        <v>512.985028893405</v>
      </c>
      <c r="D18" s="336">
        <v>347.0745186355721</v>
      </c>
      <c r="E18" s="336">
        <v>244.00206841520287</v>
      </c>
      <c r="F18" s="336">
        <v>460.55891435232</v>
      </c>
      <c r="G18" s="350">
        <f>SUM(C18:F18)</f>
        <v>1564.6205302965</v>
      </c>
      <c r="H18" s="324"/>
      <c r="I18" s="315">
        <v>223.90391910566598</v>
      </c>
      <c r="J18" s="315">
        <v>118.533154515724</v>
      </c>
      <c r="K18" s="315">
        <v>105.440578700451</v>
      </c>
      <c r="L18" s="315">
        <v>205.336567407218</v>
      </c>
      <c r="M18" s="350">
        <f t="shared" si="1"/>
        <v>653.214219729059</v>
      </c>
      <c r="N18" s="322"/>
      <c r="O18" s="315">
        <v>129.163445746667</v>
      </c>
      <c r="P18" s="315">
        <v>100.64237433782898</v>
      </c>
      <c r="Q18" s="315">
        <v>89.598039821085</v>
      </c>
      <c r="R18" s="315">
        <v>115.446648309914</v>
      </c>
      <c r="S18" s="350">
        <f t="shared" si="2"/>
        <v>434.850508215495</v>
      </c>
      <c r="T18" s="324"/>
      <c r="U18" s="315">
        <v>98.4839585671167</v>
      </c>
      <c r="V18" s="315">
        <v>85.3461058474403</v>
      </c>
      <c r="W18" s="315">
        <v>78.35777897385998</v>
      </c>
      <c r="X18" s="315">
        <v>106.8</v>
      </c>
      <c r="Y18" s="350">
        <f t="shared" si="3"/>
        <v>368.987843388417</v>
      </c>
      <c r="Z18" s="324"/>
      <c r="AA18" s="315">
        <v>84.38429846020861</v>
      </c>
      <c r="AB18" s="315">
        <v>68.20082309488637</v>
      </c>
      <c r="AC18" s="315">
        <v>1.173999946485992</v>
      </c>
      <c r="AD18" s="315">
        <v>59.51441406660501</v>
      </c>
      <c r="AE18" s="350">
        <f t="shared" si="4"/>
        <v>213.273535568186</v>
      </c>
      <c r="AF18" s="218"/>
    </row>
    <row r="19" spans="1:32" s="110" customFormat="1" ht="22.5" customHeight="1">
      <c r="A19" s="177" t="s">
        <v>14</v>
      </c>
      <c r="B19" s="132"/>
      <c r="C19" s="352">
        <f>C18/C8</f>
        <v>0.1478772113938766</v>
      </c>
      <c r="D19" s="352">
        <f>D18/D8</f>
        <v>0.10829080727607453</v>
      </c>
      <c r="E19" s="352">
        <f>E18/E8</f>
        <v>0.07451259465104931</v>
      </c>
      <c r="F19" s="352">
        <f>F18/F8</f>
        <v>0.12750799237874644</v>
      </c>
      <c r="G19" s="354">
        <f>G18/G8</f>
        <v>0.11537939312822425</v>
      </c>
      <c r="H19" s="359"/>
      <c r="I19" s="338">
        <f>I18/I8</f>
        <v>0.17541277043587064</v>
      </c>
      <c r="J19" s="338">
        <f>J18/J8</f>
        <v>0.10404884506957836</v>
      </c>
      <c r="K19" s="338">
        <f>K18/K8</f>
        <v>0.08977434785142933</v>
      </c>
      <c r="L19" s="338">
        <f>L18/L8</f>
        <v>0.15829418177002905</v>
      </c>
      <c r="M19" s="355">
        <f>M18/M8</f>
        <v>0.1336544223749392</v>
      </c>
      <c r="N19" s="360"/>
      <c r="O19" s="338">
        <f>O18/O8</f>
        <v>0.16552920766136683</v>
      </c>
      <c r="P19" s="338">
        <f>P18/P8</f>
        <v>0.1314578652145944</v>
      </c>
      <c r="Q19" s="338">
        <f>Q18/Q8</f>
        <v>0.11923417543568425</v>
      </c>
      <c r="R19" s="338">
        <f>R18/R8</f>
        <v>0.1376138707403948</v>
      </c>
      <c r="S19" s="355">
        <f>S18/S8</f>
        <v>0.138652754093513</v>
      </c>
      <c r="T19" s="359"/>
      <c r="U19" s="338">
        <f>U18/U8</f>
        <v>0.12312920405473078</v>
      </c>
      <c r="V19" s="338">
        <f>V18/V8</f>
        <v>0.11416117267362748</v>
      </c>
      <c r="W19" s="338">
        <f>W18/W8</f>
        <v>0.10159643757481454</v>
      </c>
      <c r="X19" s="338">
        <f>X18/X8</f>
        <v>0.1289241047050478</v>
      </c>
      <c r="Y19" s="355">
        <f>Y18/Y8</f>
        <v>0.11724713000543065</v>
      </c>
      <c r="Z19" s="359"/>
      <c r="AA19" s="338">
        <f>AA18/AA8</f>
        <v>0.11280572061471886</v>
      </c>
      <c r="AB19" s="338">
        <f>AB18/AB8</f>
        <v>0.09784687135950912</v>
      </c>
      <c r="AC19" s="338">
        <f>AC18/AC8</f>
        <v>0.001681221847883241</v>
      </c>
      <c r="AD19" s="338">
        <f>AD18/AD8</f>
        <v>0.07495190181951333</v>
      </c>
      <c r="AE19" s="355">
        <f>AE18/AE8</f>
        <v>0.07260617754356226</v>
      </c>
      <c r="AF19" s="222"/>
    </row>
    <row r="20" spans="1:32" s="104" customFormat="1" ht="9" customHeight="1">
      <c r="A20" s="111"/>
      <c r="C20" s="361"/>
      <c r="D20" s="362"/>
      <c r="E20" s="362"/>
      <c r="F20" s="227"/>
      <c r="G20" s="227"/>
      <c r="H20" s="324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24"/>
      <c r="U20" s="363"/>
      <c r="V20" s="363"/>
      <c r="W20" s="363"/>
      <c r="X20" s="363"/>
      <c r="Y20" s="363"/>
      <c r="Z20" s="324"/>
      <c r="AA20" s="363"/>
      <c r="AB20" s="363"/>
      <c r="AC20" s="363"/>
      <c r="AD20" s="363"/>
      <c r="AE20" s="363"/>
      <c r="AF20" s="218"/>
    </row>
    <row r="21" spans="1:36" s="104" customFormat="1" ht="22.5" customHeight="1">
      <c r="A21" s="171" t="s">
        <v>15</v>
      </c>
      <c r="B21" s="124"/>
      <c r="C21" s="315">
        <v>-29.4225167124931</v>
      </c>
      <c r="D21" s="315">
        <v>-28.589713383597307</v>
      </c>
      <c r="E21" s="315">
        <v>-36.8353135915551</v>
      </c>
      <c r="F21" s="315">
        <v>-38.880493672256506</v>
      </c>
      <c r="G21" s="345">
        <f>C21+D21+E21+F21</f>
        <v>-133.728037359902</v>
      </c>
      <c r="H21" s="324"/>
      <c r="I21" s="315"/>
      <c r="J21" s="315"/>
      <c r="K21" s="315"/>
      <c r="L21" s="315"/>
      <c r="M21" s="323"/>
      <c r="N21" s="322"/>
      <c r="O21" s="323"/>
      <c r="P21" s="323"/>
      <c r="Q21" s="323"/>
      <c r="R21" s="323"/>
      <c r="S21" s="323"/>
      <c r="T21" s="324"/>
      <c r="U21" s="315"/>
      <c r="V21" s="315"/>
      <c r="W21" s="364"/>
      <c r="X21" s="315"/>
      <c r="Y21" s="323"/>
      <c r="Z21" s="324"/>
      <c r="AA21" s="315"/>
      <c r="AB21" s="315"/>
      <c r="AC21" s="315"/>
      <c r="AD21" s="315"/>
      <c r="AE21" s="315"/>
      <c r="AF21" s="218"/>
      <c r="AG21" s="141"/>
      <c r="AH21" s="108"/>
      <c r="AI21" s="108"/>
      <c r="AJ21" s="108"/>
    </row>
    <row r="22" spans="1:36" s="111" customFormat="1" ht="22.5" customHeight="1">
      <c r="A22" s="171" t="s">
        <v>16</v>
      </c>
      <c r="B22" s="131"/>
      <c r="C22" s="315">
        <v>294.346699507729</v>
      </c>
      <c r="D22" s="315">
        <v>127.13043619337401</v>
      </c>
      <c r="E22" s="315">
        <v>9.150519557616008</v>
      </c>
      <c r="F22" s="315">
        <v>215.09093684368105</v>
      </c>
      <c r="G22" s="345">
        <f>C22+D22+E22+F22</f>
        <v>645.7185921024001</v>
      </c>
      <c r="H22" s="324"/>
      <c r="I22" s="315"/>
      <c r="J22" s="315"/>
      <c r="K22" s="315"/>
      <c r="L22" s="315"/>
      <c r="M22" s="323"/>
      <c r="N22" s="322"/>
      <c r="O22" s="323"/>
      <c r="P22" s="323"/>
      <c r="Q22" s="323"/>
      <c r="R22" s="323"/>
      <c r="S22" s="323"/>
      <c r="T22" s="324"/>
      <c r="U22" s="315"/>
      <c r="V22" s="315"/>
      <c r="W22" s="364"/>
      <c r="X22" s="315"/>
      <c r="Y22" s="323"/>
      <c r="Z22" s="324"/>
      <c r="AA22" s="315"/>
      <c r="AB22" s="315"/>
      <c r="AC22" s="315"/>
      <c r="AD22" s="315"/>
      <c r="AE22" s="315"/>
      <c r="AF22" s="218"/>
      <c r="AG22" s="109"/>
      <c r="AH22" s="109"/>
      <c r="AI22" s="109"/>
      <c r="AJ22" s="109"/>
    </row>
    <row r="23" spans="1:36" s="111" customFormat="1" ht="22.5" customHeight="1">
      <c r="A23" s="178" t="s">
        <v>57</v>
      </c>
      <c r="B23" s="131"/>
      <c r="C23" s="329">
        <v>0</v>
      </c>
      <c r="D23" s="329">
        <v>0</v>
      </c>
      <c r="E23" s="329">
        <v>0</v>
      </c>
      <c r="F23" s="329">
        <v>0</v>
      </c>
      <c r="G23" s="353">
        <v>0</v>
      </c>
      <c r="H23" s="324"/>
      <c r="I23" s="315"/>
      <c r="J23" s="315"/>
      <c r="K23" s="315"/>
      <c r="L23" s="315"/>
      <c r="M23" s="323"/>
      <c r="N23" s="322"/>
      <c r="O23" s="323"/>
      <c r="P23" s="323"/>
      <c r="Q23" s="323"/>
      <c r="R23" s="323"/>
      <c r="S23" s="323"/>
      <c r="T23" s="324"/>
      <c r="U23" s="315"/>
      <c r="V23" s="315"/>
      <c r="W23" s="364"/>
      <c r="X23" s="315"/>
      <c r="Y23" s="323"/>
      <c r="Z23" s="324"/>
      <c r="AA23" s="315"/>
      <c r="AB23" s="315"/>
      <c r="AC23" s="315"/>
      <c r="AD23" s="315"/>
      <c r="AE23" s="315"/>
      <c r="AF23" s="218"/>
      <c r="AG23" s="109"/>
      <c r="AH23" s="109"/>
      <c r="AI23" s="109"/>
      <c r="AJ23" s="109"/>
    </row>
    <row r="24" spans="1:32" s="108" customFormat="1" ht="22.5" customHeight="1">
      <c r="A24" s="178" t="s">
        <v>17</v>
      </c>
      <c r="B24" s="124"/>
      <c r="C24" s="329">
        <v>-69.93112706142969</v>
      </c>
      <c r="D24" s="329">
        <v>-35.368565054872306</v>
      </c>
      <c r="E24" s="329">
        <v>-49.66195236644802</v>
      </c>
      <c r="F24" s="329">
        <v>-32.15937695326798</v>
      </c>
      <c r="G24" s="351">
        <f>C24+D24+E24+F24</f>
        <v>-187.121021436018</v>
      </c>
      <c r="H24" s="324"/>
      <c r="I24" s="329"/>
      <c r="J24" s="329"/>
      <c r="K24" s="315"/>
      <c r="L24" s="315"/>
      <c r="M24" s="323"/>
      <c r="N24" s="322"/>
      <c r="O24" s="323"/>
      <c r="P24" s="323"/>
      <c r="Q24" s="323"/>
      <c r="R24" s="323"/>
      <c r="S24" s="323"/>
      <c r="T24" s="324"/>
      <c r="U24" s="315"/>
      <c r="V24" s="315"/>
      <c r="W24" s="364"/>
      <c r="X24" s="315"/>
      <c r="Y24" s="323"/>
      <c r="Z24" s="324"/>
      <c r="AA24" s="315"/>
      <c r="AB24" s="315"/>
      <c r="AC24" s="315"/>
      <c r="AD24" s="315"/>
      <c r="AE24" s="315"/>
      <c r="AF24" s="218"/>
    </row>
    <row r="25" spans="1:38" s="104" customFormat="1" ht="22.5" customHeight="1">
      <c r="A25" s="171" t="s">
        <v>79</v>
      </c>
      <c r="B25" s="131"/>
      <c r="C25" s="315">
        <v>224.4155724462993</v>
      </c>
      <c r="D25" s="315">
        <v>91.76187113850168</v>
      </c>
      <c r="E25" s="315">
        <v>-40.51143280883201</v>
      </c>
      <c r="F25" s="315">
        <v>182.93155989041307</v>
      </c>
      <c r="G25" s="345">
        <f>C25+D25+E25+F25</f>
        <v>458.597570666382</v>
      </c>
      <c r="H25" s="324"/>
      <c r="I25" s="315"/>
      <c r="J25" s="315"/>
      <c r="K25" s="315"/>
      <c r="L25" s="315"/>
      <c r="M25" s="323"/>
      <c r="N25" s="365"/>
      <c r="O25" s="315"/>
      <c r="P25" s="315"/>
      <c r="Q25" s="315"/>
      <c r="R25" s="315"/>
      <c r="S25" s="315"/>
      <c r="T25" s="324"/>
      <c r="U25" s="315"/>
      <c r="V25" s="315"/>
      <c r="W25" s="315"/>
      <c r="X25" s="315"/>
      <c r="Y25" s="323"/>
      <c r="Z25" s="324"/>
      <c r="AA25" s="315"/>
      <c r="AB25" s="315"/>
      <c r="AC25" s="315"/>
      <c r="AD25" s="315"/>
      <c r="AE25" s="323"/>
      <c r="AF25" s="218"/>
      <c r="AG25" s="108"/>
      <c r="AH25" s="108"/>
      <c r="AI25" s="108"/>
      <c r="AJ25" s="108"/>
      <c r="AK25" s="142"/>
      <c r="AL25" s="143"/>
    </row>
    <row r="26" spans="2:32" s="104" customFormat="1" ht="9" customHeight="1">
      <c r="B26" s="124"/>
      <c r="C26" s="366"/>
      <c r="D26" s="366"/>
      <c r="E26" s="366"/>
      <c r="F26" s="366"/>
      <c r="G26" s="366"/>
      <c r="H26" s="324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24"/>
      <c r="U26" s="366"/>
      <c r="V26" s="366"/>
      <c r="W26" s="366"/>
      <c r="X26" s="366"/>
      <c r="Y26" s="366"/>
      <c r="Z26" s="324"/>
      <c r="AA26" s="366"/>
      <c r="AB26" s="366"/>
      <c r="AC26" s="366"/>
      <c r="AD26" s="366"/>
      <c r="AE26" s="367"/>
      <c r="AF26" s="218"/>
    </row>
    <row r="27" spans="1:36" s="104" customFormat="1" ht="22.5" customHeight="1">
      <c r="A27" s="171" t="s">
        <v>20</v>
      </c>
      <c r="B27" s="124"/>
      <c r="C27" s="314">
        <v>47991</v>
      </c>
      <c r="D27" s="314">
        <v>48337</v>
      </c>
      <c r="E27" s="314">
        <v>48693</v>
      </c>
      <c r="F27" s="314">
        <v>48792</v>
      </c>
      <c r="G27" s="343">
        <v>48792</v>
      </c>
      <c r="H27" s="324"/>
      <c r="I27" s="314">
        <v>10896</v>
      </c>
      <c r="J27" s="314">
        <v>10834</v>
      </c>
      <c r="K27" s="314">
        <v>10882</v>
      </c>
      <c r="L27" s="314">
        <v>10917</v>
      </c>
      <c r="M27" s="343">
        <v>10917</v>
      </c>
      <c r="N27" s="368"/>
      <c r="O27" s="314">
        <v>13326</v>
      </c>
      <c r="P27" s="314">
        <v>13468</v>
      </c>
      <c r="Q27" s="314">
        <v>13514</v>
      </c>
      <c r="R27" s="314">
        <v>13524</v>
      </c>
      <c r="S27" s="343">
        <v>13524</v>
      </c>
      <c r="T27" s="324"/>
      <c r="U27" s="314">
        <v>12356</v>
      </c>
      <c r="V27" s="314">
        <v>12387</v>
      </c>
      <c r="W27" s="314">
        <v>12391</v>
      </c>
      <c r="X27" s="314">
        <v>12389</v>
      </c>
      <c r="Y27" s="343">
        <v>12389</v>
      </c>
      <c r="Z27" s="324"/>
      <c r="AA27" s="314">
        <v>10497</v>
      </c>
      <c r="AB27" s="314">
        <v>10724</v>
      </c>
      <c r="AC27" s="314">
        <v>10975</v>
      </c>
      <c r="AD27" s="314">
        <v>11024</v>
      </c>
      <c r="AE27" s="343">
        <v>11024</v>
      </c>
      <c r="AF27" s="218"/>
      <c r="AG27" s="108"/>
      <c r="AH27" s="108"/>
      <c r="AI27" s="108"/>
      <c r="AJ27" s="108"/>
    </row>
    <row r="28" spans="2:36" s="104" customFormat="1" ht="9" customHeight="1">
      <c r="B28" s="124"/>
      <c r="C28" s="363"/>
      <c r="D28" s="363"/>
      <c r="E28" s="363"/>
      <c r="F28" s="363"/>
      <c r="G28" s="368"/>
      <c r="H28" s="324"/>
      <c r="I28" s="363"/>
      <c r="J28" s="363"/>
      <c r="K28" s="363"/>
      <c r="L28" s="363"/>
      <c r="M28" s="368"/>
      <c r="N28" s="368"/>
      <c r="O28" s="369"/>
      <c r="P28" s="368"/>
      <c r="Q28" s="368"/>
      <c r="R28" s="369"/>
      <c r="S28" s="368"/>
      <c r="T28" s="324"/>
      <c r="U28" s="363"/>
      <c r="V28" s="363"/>
      <c r="W28" s="363"/>
      <c r="X28" s="363"/>
      <c r="Y28" s="368"/>
      <c r="Z28" s="324"/>
      <c r="AA28" s="363"/>
      <c r="AB28" s="363"/>
      <c r="AC28" s="363"/>
      <c r="AD28" s="363"/>
      <c r="AE28" s="368"/>
      <c r="AF28" s="218"/>
      <c r="AG28" s="108"/>
      <c r="AH28" s="108"/>
      <c r="AI28" s="108"/>
      <c r="AJ28" s="108"/>
    </row>
    <row r="29" spans="1:32" s="165" customFormat="1" ht="22.5" customHeight="1">
      <c r="A29" s="179" t="s">
        <v>58</v>
      </c>
      <c r="B29" s="152"/>
      <c r="C29" s="315">
        <v>-4.9491921699300505</v>
      </c>
      <c r="D29" s="315">
        <v>-2.043050631175519</v>
      </c>
      <c r="E29" s="315">
        <v>-4.43473260628003</v>
      </c>
      <c r="F29" s="315">
        <v>-8.675031587552299</v>
      </c>
      <c r="G29" s="345">
        <f>C29+D29+E29+F29</f>
        <v>-20.1020069949379</v>
      </c>
      <c r="H29" s="235"/>
      <c r="I29" s="315"/>
      <c r="J29" s="315"/>
      <c r="K29" s="315"/>
      <c r="L29" s="315"/>
      <c r="M29" s="321"/>
      <c r="N29" s="322"/>
      <c r="O29" s="323"/>
      <c r="P29" s="323"/>
      <c r="Q29" s="323"/>
      <c r="R29" s="323"/>
      <c r="S29" s="321"/>
      <c r="T29" s="324"/>
      <c r="U29" s="315"/>
      <c r="V29" s="315"/>
      <c r="W29" s="315"/>
      <c r="X29" s="315"/>
      <c r="Y29" s="321"/>
      <c r="Z29" s="324"/>
      <c r="AA29" s="315"/>
      <c r="AB29" s="315"/>
      <c r="AC29" s="315"/>
      <c r="AD29" s="315"/>
      <c r="AE29" s="321"/>
      <c r="AF29" s="235"/>
    </row>
    <row r="30" spans="1:32" s="5" customFormat="1" ht="9" customHeight="1">
      <c r="A30" s="194"/>
      <c r="B30" s="154"/>
      <c r="C30" s="237"/>
      <c r="D30" s="237"/>
      <c r="E30" s="238"/>
      <c r="F30" s="238"/>
      <c r="G30" s="238"/>
      <c r="H30" s="294"/>
      <c r="I30" s="237"/>
      <c r="J30" s="237"/>
      <c r="K30" s="237"/>
      <c r="L30" s="238"/>
      <c r="M30" s="238"/>
      <c r="N30" s="250"/>
      <c r="O30" s="370"/>
      <c r="P30" s="250"/>
      <c r="Q30" s="250"/>
      <c r="R30" s="28"/>
      <c r="S30" s="238"/>
      <c r="T30" s="294"/>
      <c r="U30" s="237"/>
      <c r="V30" s="237"/>
      <c r="W30" s="237"/>
      <c r="X30" s="238"/>
      <c r="Y30" s="238"/>
      <c r="Z30" s="294"/>
      <c r="AA30" s="237"/>
      <c r="AB30" s="237"/>
      <c r="AC30" s="237"/>
      <c r="AD30" s="238"/>
      <c r="AE30" s="238"/>
      <c r="AF30" s="294"/>
    </row>
    <row r="31" spans="1:33" s="5" customFormat="1" ht="22.5" customHeight="1">
      <c r="A31" s="167" t="s">
        <v>48</v>
      </c>
      <c r="B31" s="46"/>
      <c r="C31" s="315">
        <v>11174.217015341099</v>
      </c>
      <c r="D31" s="315">
        <v>11295.0695894735</v>
      </c>
      <c r="E31" s="315">
        <v>11519.4105220774</v>
      </c>
      <c r="F31" s="315">
        <v>11129.2944365723</v>
      </c>
      <c r="G31" s="315">
        <v>11129.2944365723</v>
      </c>
      <c r="H31" s="324"/>
      <c r="I31" s="315">
        <v>3786.76116257169</v>
      </c>
      <c r="J31" s="315">
        <v>3779.7113674566604</v>
      </c>
      <c r="K31" s="315">
        <v>3794.82504854869</v>
      </c>
      <c r="L31" s="315">
        <v>3671.00182911321</v>
      </c>
      <c r="M31" s="315">
        <v>3671.00182911321</v>
      </c>
      <c r="N31" s="322"/>
      <c r="O31" s="315">
        <v>3308.97444038268</v>
      </c>
      <c r="P31" s="315">
        <v>3383.29603482327</v>
      </c>
      <c r="Q31" s="315">
        <v>3499.5505935194</v>
      </c>
      <c r="R31" s="315">
        <v>3367.5556561967696</v>
      </c>
      <c r="S31" s="315">
        <v>3367.5556561967696</v>
      </c>
      <c r="T31" s="324"/>
      <c r="U31" s="315">
        <v>2409.42622966568</v>
      </c>
      <c r="V31" s="315">
        <v>2414.27005404747</v>
      </c>
      <c r="W31" s="315">
        <v>2432.0022740457903</v>
      </c>
      <c r="X31" s="315">
        <v>2365.39</v>
      </c>
      <c r="Y31" s="315">
        <v>2365.39</v>
      </c>
      <c r="Z31" s="324"/>
      <c r="AA31" s="315">
        <v>1724.1337361870799</v>
      </c>
      <c r="AB31" s="315">
        <v>1805.02064732207</v>
      </c>
      <c r="AC31" s="315">
        <v>1812.6421636574598</v>
      </c>
      <c r="AD31" s="315">
        <v>1766.42553610855</v>
      </c>
      <c r="AE31" s="315">
        <v>1766.42553610855</v>
      </c>
      <c r="AF31" s="294"/>
      <c r="AG31" s="46"/>
    </row>
    <row r="32" spans="1:32" s="5" customFormat="1" ht="22.5" customHeight="1">
      <c r="A32" s="167" t="s">
        <v>49</v>
      </c>
      <c r="B32" s="46"/>
      <c r="C32" s="233"/>
      <c r="D32" s="233"/>
      <c r="E32" s="233"/>
      <c r="F32" s="233"/>
      <c r="G32" s="371">
        <v>0.07014881635905494</v>
      </c>
      <c r="H32" s="294"/>
      <c r="I32" s="233"/>
      <c r="J32" s="233"/>
      <c r="K32" s="233"/>
      <c r="L32" s="233"/>
      <c r="M32" s="371">
        <v>0.08541849881597327</v>
      </c>
      <c r="N32" s="311"/>
      <c r="O32" s="249"/>
      <c r="P32" s="249"/>
      <c r="Q32" s="249"/>
      <c r="R32" s="249"/>
      <c r="S32" s="371">
        <v>0.08387452712778125</v>
      </c>
      <c r="T32" s="294"/>
      <c r="U32" s="233"/>
      <c r="V32" s="233"/>
      <c r="W32" s="233"/>
      <c r="X32" s="233"/>
      <c r="Y32" s="371">
        <v>0.08476621314372411</v>
      </c>
      <c r="Z32" s="294"/>
      <c r="AA32" s="233"/>
      <c r="AB32" s="233"/>
      <c r="AC32" s="233"/>
      <c r="AD32" s="233"/>
      <c r="AE32" s="371">
        <v>0.054522001074209736</v>
      </c>
      <c r="AF32" s="239"/>
    </row>
    <row r="33" spans="3:31" ht="15">
      <c r="C33" s="62"/>
      <c r="D33" s="62"/>
      <c r="E33" s="62"/>
      <c r="F33" s="62"/>
      <c r="G33" s="27"/>
      <c r="H33" s="37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372"/>
      <c r="U33" s="62"/>
      <c r="V33" s="62"/>
      <c r="W33" s="62"/>
      <c r="X33" s="62"/>
      <c r="Y33" s="62"/>
      <c r="Z33" s="372"/>
      <c r="AA33" s="62"/>
      <c r="AB33" s="62"/>
      <c r="AC33" s="62"/>
      <c r="AD33" s="62"/>
      <c r="AE33" s="62"/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253"/>
      <c r="AE34" s="253"/>
    </row>
    <row r="35" spans="3:31" ht="15">
      <c r="C35" s="62"/>
      <c r="D35" s="62"/>
      <c r="E35" s="253"/>
      <c r="F35" s="62"/>
      <c r="I35" s="62"/>
      <c r="J35" s="62"/>
      <c r="K35" s="62"/>
      <c r="L35" s="253"/>
      <c r="M35" s="62"/>
      <c r="N35" s="62"/>
      <c r="O35" s="62"/>
      <c r="P35" s="62"/>
      <c r="Q35" s="62"/>
      <c r="R35" s="62"/>
      <c r="S35" s="62"/>
      <c r="U35" s="62"/>
      <c r="V35" s="62"/>
      <c r="W35" s="62"/>
      <c r="X35" s="253"/>
      <c r="Y35" s="253"/>
      <c r="AA35" s="62"/>
      <c r="AB35" s="62"/>
      <c r="AC35" s="62"/>
      <c r="AD35" s="62"/>
      <c r="AE35" s="253"/>
    </row>
    <row r="36" spans="3:31" ht="15">
      <c r="C36" s="62"/>
      <c r="D36" s="62"/>
      <c r="E36" s="62"/>
      <c r="F36" s="62"/>
      <c r="I36" s="62"/>
      <c r="J36" s="62"/>
      <c r="K36" s="62"/>
      <c r="L36" s="253"/>
      <c r="M36" s="62"/>
      <c r="N36" s="62"/>
      <c r="O36" s="62"/>
      <c r="P36" s="62"/>
      <c r="Q36" s="62"/>
      <c r="R36" s="62"/>
      <c r="S36" s="62"/>
      <c r="U36" s="62"/>
      <c r="V36" s="62"/>
      <c r="W36" s="62"/>
      <c r="X36" s="62"/>
      <c r="Y36" s="253"/>
      <c r="AA36" s="62"/>
      <c r="AB36" s="62"/>
      <c r="AC36" s="62"/>
      <c r="AD36" s="62"/>
      <c r="AE36" s="253"/>
    </row>
    <row r="37" spans="3:31" ht="15">
      <c r="C37" s="62"/>
      <c r="D37" s="62"/>
      <c r="E37" s="62"/>
      <c r="F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U37" s="62"/>
      <c r="V37" s="62"/>
      <c r="W37" s="62"/>
      <c r="X37" s="62"/>
      <c r="Y37" s="253"/>
      <c r="AA37" s="62"/>
      <c r="AB37" s="62"/>
      <c r="AC37" s="62"/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D46" s="62"/>
      <c r="E46" s="62"/>
      <c r="F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  <row r="47" spans="3:31" ht="15">
      <c r="C47" s="62"/>
      <c r="E47" s="62"/>
      <c r="F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U47" s="62"/>
      <c r="V47" s="62"/>
      <c r="W47" s="62"/>
      <c r="X47" s="62"/>
      <c r="Y47" s="62"/>
      <c r="AA47" s="62"/>
      <c r="AB47" s="62"/>
      <c r="AC47" s="62"/>
      <c r="AD47" s="62"/>
      <c r="AE47" s="62"/>
    </row>
  </sheetData>
  <sheetProtection/>
  <mergeCells count="7">
    <mergeCell ref="A2:E2"/>
    <mergeCell ref="I6:M6"/>
    <mergeCell ref="O6:S6"/>
    <mergeCell ref="U6:Y6"/>
    <mergeCell ref="AA6:AE6"/>
    <mergeCell ref="I7:L7"/>
    <mergeCell ref="O7:R7"/>
  </mergeCells>
  <printOptions verticalCentered="1"/>
  <pageMargins left="0.31496062992125984" right="0.31496062992125984" top="0.3937007874015748" bottom="0.5905511811023623" header="0.35433070866141736" footer="0.3937007874015748"/>
  <pageSetup horizontalDpi="600" verticalDpi="600" orientation="landscape" paperSize="9" scale="65" r:id="rId2"/>
  <headerFooter alignWithMargins="0">
    <oddFooter>&amp;L&amp;"Helv,Standard"&amp;8Investor Relations &amp;R&amp;"Helv,Standard"&amp;8Q1-Q3 BY 2018/19</oddFooter>
  </headerFooter>
  <colBreaks count="1" manualBreakCount="1">
    <brk id="20" max="30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47"/>
  <sheetViews>
    <sheetView zoomScale="80" zoomScaleNormal="80" workbookViewId="0" topLeftCell="B7">
      <selection activeCell="K38" sqref="K38"/>
    </sheetView>
  </sheetViews>
  <sheetFormatPr defaultColWidth="9.140625" defaultRowHeight="12.75" outlineLevelCol="1"/>
  <cols>
    <col min="1" max="1" width="42.8515625" style="7" customWidth="1"/>
    <col min="2" max="2" width="2.57421875" style="7" customWidth="1"/>
    <col min="3" max="6" width="10.7109375" style="0" customWidth="1"/>
    <col min="7" max="7" width="12.421875" style="0" customWidth="1"/>
    <col min="8" max="8" width="1.421875" style="7" customWidth="1"/>
    <col min="9" max="13" width="10.7109375" style="0" customWidth="1"/>
    <col min="14" max="14" width="1.1484375" style="0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1.421875" style="7" customWidth="1"/>
    <col min="33" max="33" width="7.421875" style="0" customWidth="1"/>
    <col min="34" max="34" width="10.28125" style="0" customWidth="1"/>
    <col min="35" max="35" width="12.00390625" style="0" customWidth="1"/>
    <col min="36" max="39" width="9.140625" style="0" customWidth="1"/>
    <col min="40" max="42" width="9.140625" style="0" customWidth="1" outlineLevel="1"/>
    <col min="43" max="43" width="9.140625" style="0" customWidth="1"/>
    <col min="44" max="74" width="9.140625" style="0" customWidth="1" outlineLevel="1"/>
  </cols>
  <sheetData>
    <row r="1" spans="1:36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M1" s="283"/>
      <c r="T1" s="7"/>
      <c r="V1" s="2"/>
      <c r="Z1" s="7"/>
      <c r="AB1" s="2"/>
      <c r="AF1" s="7"/>
      <c r="AH1"/>
      <c r="AI1"/>
      <c r="AJ1"/>
    </row>
    <row r="2" spans="1:36" s="5" customFormat="1" ht="22.5" customHeight="1">
      <c r="A2" s="376" t="s">
        <v>96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 s="7"/>
      <c r="AG2"/>
      <c r="AH2"/>
      <c r="AI2"/>
      <c r="AJ2"/>
    </row>
    <row r="3" spans="1:36" s="5" customFormat="1" ht="22.5" customHeight="1">
      <c r="A3" s="299" t="s">
        <v>97</v>
      </c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 s="7"/>
      <c r="AG3"/>
      <c r="AH3"/>
      <c r="AI3"/>
      <c r="AJ3"/>
    </row>
    <row r="4" spans="1:31" s="114" customFormat="1" ht="22.5" customHeight="1">
      <c r="A4" s="170" t="s">
        <v>72</v>
      </c>
      <c r="B4" s="112"/>
      <c r="C4" s="316" t="s">
        <v>168</v>
      </c>
      <c r="D4" s="316" t="s">
        <v>169</v>
      </c>
      <c r="E4" s="316" t="s">
        <v>170</v>
      </c>
      <c r="F4" s="316" t="s">
        <v>171</v>
      </c>
      <c r="G4" s="316" t="s">
        <v>172</v>
      </c>
      <c r="I4" s="316" t="s">
        <v>168</v>
      </c>
      <c r="J4" s="316" t="s">
        <v>169</v>
      </c>
      <c r="K4" s="316" t="s">
        <v>170</v>
      </c>
      <c r="L4" s="316" t="s">
        <v>171</v>
      </c>
      <c r="M4" s="316" t="s">
        <v>172</v>
      </c>
      <c r="N4" s="198"/>
      <c r="O4" s="316" t="s">
        <v>168</v>
      </c>
      <c r="P4" s="316" t="s">
        <v>169</v>
      </c>
      <c r="Q4" s="316" t="s">
        <v>170</v>
      </c>
      <c r="R4" s="316" t="s">
        <v>171</v>
      </c>
      <c r="S4" s="316" t="s">
        <v>172</v>
      </c>
      <c r="U4" s="316" t="s">
        <v>168</v>
      </c>
      <c r="V4" s="316" t="s">
        <v>169</v>
      </c>
      <c r="W4" s="316" t="s">
        <v>170</v>
      </c>
      <c r="X4" s="316" t="s">
        <v>171</v>
      </c>
      <c r="Y4" s="316" t="s">
        <v>172</v>
      </c>
      <c r="AA4" s="316" t="s">
        <v>168</v>
      </c>
      <c r="AB4" s="316" t="s">
        <v>169</v>
      </c>
      <c r="AC4" s="316" t="s">
        <v>170</v>
      </c>
      <c r="AD4" s="316" t="s">
        <v>171</v>
      </c>
      <c r="AE4" s="316" t="s">
        <v>172</v>
      </c>
    </row>
    <row r="5" spans="1:31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N5" s="199"/>
      <c r="O5" s="199"/>
      <c r="P5" s="199"/>
      <c r="Q5" s="199"/>
      <c r="R5" s="199"/>
      <c r="S5" s="199"/>
      <c r="U5" s="118"/>
      <c r="V5" s="118"/>
      <c r="W5" s="118"/>
      <c r="X5" s="118"/>
      <c r="Y5" s="118"/>
      <c r="AA5" s="118"/>
      <c r="AB5" s="118"/>
      <c r="AC5" s="118"/>
      <c r="AD5" s="118"/>
      <c r="AE5" s="118"/>
    </row>
    <row r="6" spans="1:36" s="116" customFormat="1" ht="39.75" customHeight="1">
      <c r="A6" s="166"/>
      <c r="B6" s="119"/>
      <c r="C6" s="373" t="s">
        <v>158</v>
      </c>
      <c r="D6" s="373"/>
      <c r="E6" s="373"/>
      <c r="F6" s="373"/>
      <c r="G6" s="373"/>
      <c r="H6" s="120"/>
      <c r="I6" s="384" t="s">
        <v>159</v>
      </c>
      <c r="J6" s="385"/>
      <c r="K6" s="385"/>
      <c r="L6" s="385"/>
      <c r="M6" s="386"/>
      <c r="N6" s="202"/>
      <c r="O6" s="387" t="s">
        <v>173</v>
      </c>
      <c r="P6" s="385"/>
      <c r="Q6" s="385"/>
      <c r="R6" s="385"/>
      <c r="S6" s="386"/>
      <c r="T6" s="120"/>
      <c r="U6" s="384" t="s">
        <v>161</v>
      </c>
      <c r="V6" s="385"/>
      <c r="W6" s="385"/>
      <c r="X6" s="385"/>
      <c r="Y6" s="386"/>
      <c r="Z6" s="120"/>
      <c r="AA6" s="387" t="s">
        <v>162</v>
      </c>
      <c r="AB6" s="385"/>
      <c r="AC6" s="385"/>
      <c r="AD6" s="385"/>
      <c r="AE6" s="386"/>
      <c r="AF6" s="120"/>
      <c r="AG6" s="121"/>
      <c r="AH6" s="121"/>
      <c r="AI6" s="121"/>
      <c r="AJ6" s="121"/>
    </row>
    <row r="7" spans="1:32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380" t="s">
        <v>5</v>
      </c>
      <c r="J7" s="381"/>
      <c r="K7" s="381"/>
      <c r="L7" s="382"/>
      <c r="M7" s="200" t="s">
        <v>6</v>
      </c>
      <c r="N7" s="201"/>
      <c r="O7" s="380" t="s">
        <v>5</v>
      </c>
      <c r="P7" s="381"/>
      <c r="Q7" s="381"/>
      <c r="R7" s="382"/>
      <c r="S7" s="203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  <c r="AF7" s="104"/>
    </row>
    <row r="8" spans="1:32" s="109" customFormat="1" ht="22.5" customHeight="1">
      <c r="A8" s="171" t="s">
        <v>21</v>
      </c>
      <c r="B8" s="131"/>
      <c r="C8" s="334">
        <v>3336.0996948318502</v>
      </c>
      <c r="D8" s="334">
        <v>3205.4673644053305</v>
      </c>
      <c r="E8" s="334">
        <v>3033.6337565482886</v>
      </c>
      <c r="F8" s="334">
        <v>3142.034889107832</v>
      </c>
      <c r="G8" s="350">
        <f>SUM(C8:F8)</f>
        <v>12717.2357048933</v>
      </c>
      <c r="H8" s="324"/>
      <c r="I8" s="334">
        <v>1182.10373220368</v>
      </c>
      <c r="J8" s="334">
        <v>1138.95633243455</v>
      </c>
      <c r="K8" s="334">
        <v>1097.9988641300101</v>
      </c>
      <c r="L8" s="334">
        <v>1151.4556208075796</v>
      </c>
      <c r="M8" s="350">
        <f>SUM(I8:L8)</f>
        <v>4570.51454957582</v>
      </c>
      <c r="N8" s="322"/>
      <c r="O8" s="334">
        <v>777.562952149703</v>
      </c>
      <c r="P8" s="334">
        <v>723.3471278978768</v>
      </c>
      <c r="Q8" s="334">
        <v>675.48170326533</v>
      </c>
      <c r="R8" s="334">
        <v>714.5769597917702</v>
      </c>
      <c r="S8" s="350">
        <f>SUM(O8:R8)</f>
        <v>2890.96874310468</v>
      </c>
      <c r="T8" s="324"/>
      <c r="U8" s="334">
        <v>778.790255783137</v>
      </c>
      <c r="V8" s="334">
        <v>758.7375741823131</v>
      </c>
      <c r="W8" s="334">
        <v>707.5354955177899</v>
      </c>
      <c r="X8" s="334">
        <v>696.5921908711402</v>
      </c>
      <c r="Y8" s="350">
        <f>SUM(U8:X8)</f>
        <v>2941.6555163543803</v>
      </c>
      <c r="Z8" s="324"/>
      <c r="AA8" s="334">
        <v>737.6358061462211</v>
      </c>
      <c r="AB8" s="334">
        <v>715.6640616805789</v>
      </c>
      <c r="AC8" s="334">
        <v>666.7184933384897</v>
      </c>
      <c r="AD8" s="334">
        <v>718.2898156297902</v>
      </c>
      <c r="AE8" s="350">
        <f>SUM(AA8:AD8)</f>
        <v>2838.30817679508</v>
      </c>
      <c r="AF8" s="218"/>
    </row>
    <row r="9" spans="1:32" s="108" customFormat="1" ht="22.5" customHeight="1">
      <c r="A9" s="172" t="s">
        <v>7</v>
      </c>
      <c r="B9" s="124"/>
      <c r="C9" s="334">
        <v>-2681.66682735885</v>
      </c>
      <c r="D9" s="334">
        <v>-2675.1982621165303</v>
      </c>
      <c r="E9" s="334">
        <v>-2580.5471126282896</v>
      </c>
      <c r="F9" s="334">
        <v>-2621.8025407880305</v>
      </c>
      <c r="G9" s="350">
        <f aca="true" t="shared" si="0" ref="G9:G16">SUM(C9:F9)</f>
        <v>-10559.2147428917</v>
      </c>
      <c r="H9" s="324"/>
      <c r="I9" s="334">
        <v>-985.343378670828</v>
      </c>
      <c r="J9" s="334">
        <v>-1005.634596709342</v>
      </c>
      <c r="K9" s="334">
        <v>-972.4619158772599</v>
      </c>
      <c r="L9" s="334">
        <v>-994.9872384934406</v>
      </c>
      <c r="M9" s="350">
        <f aca="true" t="shared" si="1" ref="M9:M18">SUM(I9:L9)</f>
        <v>-3958.4271297508703</v>
      </c>
      <c r="N9" s="322"/>
      <c r="O9" s="334">
        <v>-596.0701465284569</v>
      </c>
      <c r="P9" s="334">
        <v>-578.3074913550731</v>
      </c>
      <c r="Q9" s="334">
        <v>-555.99018454922</v>
      </c>
      <c r="R9" s="334">
        <v>-564.9560764807097</v>
      </c>
      <c r="S9" s="350">
        <f aca="true" t="shared" si="2" ref="S9:S18">SUM(O9:R9)</f>
        <v>-2295.3238989134597</v>
      </c>
      <c r="T9" s="324"/>
      <c r="U9" s="334">
        <v>-607.740483559118</v>
      </c>
      <c r="V9" s="334">
        <v>-598.2483677966418</v>
      </c>
      <c r="W9" s="334">
        <v>-584.7712187829402</v>
      </c>
      <c r="X9" s="334">
        <v>-560.5995185033298</v>
      </c>
      <c r="Y9" s="350">
        <f aca="true" t="shared" si="3" ref="Y9:Y18">SUM(U9:X9)</f>
        <v>-2351.35958864203</v>
      </c>
      <c r="Z9" s="324"/>
      <c r="AA9" s="334">
        <v>-622.794095275348</v>
      </c>
      <c r="AB9" s="334">
        <v>-615.6776164432321</v>
      </c>
      <c r="AC9" s="334">
        <v>-572.8910917105401</v>
      </c>
      <c r="AD9" s="334">
        <v>-617.98271099161</v>
      </c>
      <c r="AE9" s="350">
        <f aca="true" t="shared" si="4" ref="AE9:AE18">SUM(AA9:AD9)</f>
        <v>-2429.34551442073</v>
      </c>
      <c r="AF9" s="218"/>
    </row>
    <row r="10" spans="1:32" s="109" customFormat="1" ht="22.5" customHeight="1">
      <c r="A10" s="173" t="s">
        <v>22</v>
      </c>
      <c r="B10" s="131"/>
      <c r="C10" s="315">
        <v>654.4328674730119</v>
      </c>
      <c r="D10" s="315">
        <v>530.2691022888081</v>
      </c>
      <c r="E10" s="315">
        <v>453.0866439199499</v>
      </c>
      <c r="F10" s="315">
        <v>520.2323483197799</v>
      </c>
      <c r="G10" s="350">
        <f t="shared" si="0"/>
        <v>2158.02096200155</v>
      </c>
      <c r="H10" s="324"/>
      <c r="I10" s="315">
        <v>196.760353532853</v>
      </c>
      <c r="J10" s="315">
        <v>133.32173572520804</v>
      </c>
      <c r="K10" s="315">
        <v>125.53694825274493</v>
      </c>
      <c r="L10" s="315">
        <v>156.46838231415</v>
      </c>
      <c r="M10" s="350">
        <f t="shared" si="1"/>
        <v>612.087419824956</v>
      </c>
      <c r="N10" s="322"/>
      <c r="O10" s="315">
        <v>181.492805621246</v>
      </c>
      <c r="P10" s="315">
        <v>145.039636542794</v>
      </c>
      <c r="Q10" s="315">
        <v>119.49151871612096</v>
      </c>
      <c r="R10" s="315">
        <v>149.62088331106202</v>
      </c>
      <c r="S10" s="350">
        <f t="shared" si="2"/>
        <v>595.644844191223</v>
      </c>
      <c r="T10" s="324"/>
      <c r="U10" s="315">
        <v>171.04977222402002</v>
      </c>
      <c r="V10" s="315">
        <v>160.489206385673</v>
      </c>
      <c r="W10" s="315">
        <v>122.76427673485492</v>
      </c>
      <c r="X10" s="315">
        <v>135.99267236779917</v>
      </c>
      <c r="Y10" s="350">
        <f t="shared" si="3"/>
        <v>590.2959277123471</v>
      </c>
      <c r="Z10" s="324"/>
      <c r="AA10" s="315">
        <v>114.84171087087299</v>
      </c>
      <c r="AB10" s="315">
        <v>99.986445237346</v>
      </c>
      <c r="AC10" s="315">
        <v>93.82740162795398</v>
      </c>
      <c r="AD10" s="315">
        <v>100.30710463818104</v>
      </c>
      <c r="AE10" s="350">
        <f t="shared" si="4"/>
        <v>408.962662374354</v>
      </c>
      <c r="AF10" s="218"/>
    </row>
    <row r="11" spans="1:32" s="108" customFormat="1" ht="22.5" customHeight="1">
      <c r="A11" s="174" t="s">
        <v>8</v>
      </c>
      <c r="B11" s="124"/>
      <c r="C11" s="329">
        <v>89.8477909774802</v>
      </c>
      <c r="D11" s="329">
        <v>132.3400725749048</v>
      </c>
      <c r="E11" s="329">
        <v>50.79910529202397</v>
      </c>
      <c r="F11" s="315">
        <v>170.39165915802704</v>
      </c>
      <c r="G11" s="350">
        <f t="shared" si="0"/>
        <v>443.378628002436</v>
      </c>
      <c r="H11" s="324"/>
      <c r="I11" s="329">
        <v>32.9998231848498</v>
      </c>
      <c r="J11" s="329">
        <v>59.41175012336609</v>
      </c>
      <c r="K11" s="329">
        <v>40.482383475904115</v>
      </c>
      <c r="L11" s="329">
        <v>52.723306629815</v>
      </c>
      <c r="M11" s="350">
        <f t="shared" si="1"/>
        <v>185.617263413935</v>
      </c>
      <c r="N11" s="322"/>
      <c r="O11" s="329">
        <v>24.8795236756972</v>
      </c>
      <c r="P11" s="329">
        <v>40.4376545950183</v>
      </c>
      <c r="Q11" s="329">
        <v>16.286288279251096</v>
      </c>
      <c r="R11" s="315">
        <v>85.8950104853604</v>
      </c>
      <c r="S11" s="350">
        <f t="shared" si="2"/>
        <v>167.498477035327</v>
      </c>
      <c r="T11" s="324"/>
      <c r="U11" s="329">
        <v>19.5632261024231</v>
      </c>
      <c r="V11" s="329">
        <v>18.433767865952696</v>
      </c>
      <c r="W11" s="329">
        <v>20.898346712103702</v>
      </c>
      <c r="X11" s="315">
        <v>41.3025629476025</v>
      </c>
      <c r="Y11" s="350">
        <f t="shared" si="3"/>
        <v>100.197903628082</v>
      </c>
      <c r="Z11" s="324"/>
      <c r="AA11" s="329">
        <v>9.608019771204201</v>
      </c>
      <c r="AB11" s="329">
        <v>9.044151733707299</v>
      </c>
      <c r="AC11" s="329">
        <v>14.631485693004706</v>
      </c>
      <c r="AD11" s="315">
        <v>14.759401303775192</v>
      </c>
      <c r="AE11" s="350">
        <f t="shared" si="4"/>
        <v>48.0430585016914</v>
      </c>
      <c r="AF11" s="218"/>
    </row>
    <row r="12" spans="1:32" s="108" customFormat="1" ht="22.5" customHeight="1">
      <c r="A12" s="173" t="s">
        <v>9</v>
      </c>
      <c r="B12" s="124"/>
      <c r="C12" s="334">
        <v>-302.190604656564</v>
      </c>
      <c r="D12" s="334">
        <v>-297.905630117074</v>
      </c>
      <c r="E12" s="334">
        <v>-284.00526583452597</v>
      </c>
      <c r="F12" s="334">
        <v>-290.35882736325595</v>
      </c>
      <c r="G12" s="350">
        <f t="shared" si="0"/>
        <v>-1174.46032797142</v>
      </c>
      <c r="H12" s="324"/>
      <c r="I12" s="334">
        <v>-91.6529253856718</v>
      </c>
      <c r="J12" s="334">
        <v>-88.34673752365721</v>
      </c>
      <c r="K12" s="334">
        <v>-92.369437178468</v>
      </c>
      <c r="L12" s="334">
        <v>-95.05999373072302</v>
      </c>
      <c r="M12" s="350">
        <f t="shared" si="1"/>
        <v>-367.42909381852</v>
      </c>
      <c r="N12" s="322"/>
      <c r="O12" s="334">
        <v>-85.3653083543649</v>
      </c>
      <c r="P12" s="334">
        <v>-82.5327723410971</v>
      </c>
      <c r="Q12" s="334">
        <v>-81.60116329452204</v>
      </c>
      <c r="R12" s="315">
        <v>-79.28178388623195</v>
      </c>
      <c r="S12" s="350">
        <f t="shared" si="2"/>
        <v>-328.781027876216</v>
      </c>
      <c r="T12" s="324"/>
      <c r="U12" s="334">
        <v>-79.0404139483413</v>
      </c>
      <c r="V12" s="334">
        <v>-84.73410461943169</v>
      </c>
      <c r="W12" s="334">
        <v>-70.25087751173001</v>
      </c>
      <c r="X12" s="315">
        <v>-73.92980592612801</v>
      </c>
      <c r="Y12" s="350">
        <f t="shared" si="3"/>
        <v>-307.955202005631</v>
      </c>
      <c r="Z12" s="324"/>
      <c r="AA12" s="334">
        <v>-49.2252062490345</v>
      </c>
      <c r="AB12" s="334">
        <v>-46.165345669676</v>
      </c>
      <c r="AC12" s="334">
        <v>-45.394829896560495</v>
      </c>
      <c r="AD12" s="315">
        <v>-46.42329022718002</v>
      </c>
      <c r="AE12" s="350">
        <f t="shared" si="4"/>
        <v>-187.208672042451</v>
      </c>
      <c r="AF12" s="218"/>
    </row>
    <row r="13" spans="1:32" s="108" customFormat="1" ht="22.5" customHeight="1">
      <c r="A13" s="173" t="s">
        <v>10</v>
      </c>
      <c r="B13" s="124"/>
      <c r="C13" s="334">
        <v>-185.488292633728</v>
      </c>
      <c r="D13" s="334">
        <v>-170.903412828037</v>
      </c>
      <c r="E13" s="334">
        <v>-170.10447025030396</v>
      </c>
      <c r="F13" s="334">
        <v>-147.535286483135</v>
      </c>
      <c r="G13" s="350">
        <f t="shared" si="0"/>
        <v>-674.031462195204</v>
      </c>
      <c r="H13" s="324"/>
      <c r="I13" s="334">
        <v>-37.2953173556594</v>
      </c>
      <c r="J13" s="334">
        <v>-31.43981130173791</v>
      </c>
      <c r="K13" s="334">
        <v>-32.36700566975968</v>
      </c>
      <c r="L13" s="334">
        <v>-30.238835373149016</v>
      </c>
      <c r="M13" s="350">
        <f t="shared" si="1"/>
        <v>-131.340969700306</v>
      </c>
      <c r="N13" s="322"/>
      <c r="O13" s="334">
        <v>-48.139170707088596</v>
      </c>
      <c r="P13" s="334">
        <v>-47.7148872037139</v>
      </c>
      <c r="Q13" s="334">
        <v>-49.325919865972494</v>
      </c>
      <c r="R13" s="315">
        <v>-47.95983276815002</v>
      </c>
      <c r="S13" s="350">
        <f t="shared" si="2"/>
        <v>-193.139810544925</v>
      </c>
      <c r="T13" s="324"/>
      <c r="U13" s="334">
        <v>-46.5230322057705</v>
      </c>
      <c r="V13" s="334">
        <v>-43.9646488790734</v>
      </c>
      <c r="W13" s="334">
        <v>-40.4703770092951</v>
      </c>
      <c r="X13" s="315">
        <v>-44.96487774896599</v>
      </c>
      <c r="Y13" s="350">
        <f t="shared" si="3"/>
        <v>-175.922935843105</v>
      </c>
      <c r="Z13" s="324"/>
      <c r="AA13" s="334">
        <v>-42.1853937507767</v>
      </c>
      <c r="AB13" s="334">
        <v>-38.449440687363506</v>
      </c>
      <c r="AC13" s="334">
        <v>-40.23447451785779</v>
      </c>
      <c r="AD13" s="315">
        <v>-35.88801423488901</v>
      </c>
      <c r="AE13" s="350">
        <f t="shared" si="4"/>
        <v>-156.757323190887</v>
      </c>
      <c r="AF13" s="218"/>
    </row>
    <row r="14" spans="1:32" s="108" customFormat="1" ht="22.5" customHeight="1">
      <c r="A14" s="173" t="s">
        <v>23</v>
      </c>
      <c r="B14" s="124"/>
      <c r="C14" s="334">
        <v>-103.291221214381</v>
      </c>
      <c r="D14" s="334">
        <v>-123.635957675026</v>
      </c>
      <c r="E14" s="334">
        <v>-366.226012068966</v>
      </c>
      <c r="F14" s="334">
        <v>-259.6312413700899</v>
      </c>
      <c r="G14" s="350">
        <f t="shared" si="0"/>
        <v>-852.7844323284629</v>
      </c>
      <c r="H14" s="324"/>
      <c r="I14" s="334">
        <v>-41.9514880353361</v>
      </c>
      <c r="J14" s="334">
        <v>-55.3642177176378</v>
      </c>
      <c r="K14" s="334">
        <v>-238.99752954209504</v>
      </c>
      <c r="L14" s="334">
        <v>-72.68943456296313</v>
      </c>
      <c r="M14" s="350">
        <f t="shared" si="1"/>
        <v>-409.00266985803205</v>
      </c>
      <c r="N14" s="322"/>
      <c r="O14" s="334">
        <v>-15.7926857741776</v>
      </c>
      <c r="P14" s="334">
        <v>-19.8636315347863</v>
      </c>
      <c r="Q14" s="334">
        <v>-52.9100013764916</v>
      </c>
      <c r="R14" s="339">
        <v>-76.10327693757249</v>
      </c>
      <c r="S14" s="350">
        <f t="shared" si="2"/>
        <v>-164.669595623028</v>
      </c>
      <c r="T14" s="324"/>
      <c r="U14" s="334">
        <v>-20.324466032877602</v>
      </c>
      <c r="V14" s="334">
        <v>-18.865463235089003</v>
      </c>
      <c r="W14" s="334">
        <v>-36.3143968733708</v>
      </c>
      <c r="X14" s="315">
        <v>-98.2631706732106</v>
      </c>
      <c r="Y14" s="350">
        <f t="shared" si="3"/>
        <v>-173.767496814548</v>
      </c>
      <c r="Z14" s="324"/>
      <c r="AA14" s="334">
        <v>-8.74334771083227</v>
      </c>
      <c r="AB14" s="334">
        <v>-10.639235730510832</v>
      </c>
      <c r="AC14" s="334">
        <v>-66.6754901167363</v>
      </c>
      <c r="AD14" s="339">
        <v>-18.173854690315594</v>
      </c>
      <c r="AE14" s="350">
        <f t="shared" si="4"/>
        <v>-104.231928248395</v>
      </c>
      <c r="AF14" s="218"/>
    </row>
    <row r="15" spans="1:32" s="108" customFormat="1" ht="22.5" customHeight="1">
      <c r="A15" s="175" t="s">
        <v>140</v>
      </c>
      <c r="B15" s="124"/>
      <c r="C15" s="334">
        <v>3.35114</v>
      </c>
      <c r="D15" s="334">
        <v>2.72935</v>
      </c>
      <c r="E15" s="334">
        <v>4.594960000000001</v>
      </c>
      <c r="F15" s="334">
        <v>0.17604999999999826</v>
      </c>
      <c r="G15" s="350">
        <f t="shared" si="0"/>
        <v>10.8515</v>
      </c>
      <c r="H15" s="324"/>
      <c r="I15" s="334">
        <v>1.97344</v>
      </c>
      <c r="J15" s="334">
        <v>2.5706499999999997</v>
      </c>
      <c r="K15" s="334">
        <v>4.65266</v>
      </c>
      <c r="L15" s="334">
        <v>0.2376699999999996</v>
      </c>
      <c r="M15" s="350">
        <f t="shared" si="1"/>
        <v>9.43442</v>
      </c>
      <c r="N15" s="322"/>
      <c r="O15" s="334">
        <v>0</v>
      </c>
      <c r="P15" s="334">
        <v>0</v>
      </c>
      <c r="Q15" s="334">
        <v>0</v>
      </c>
      <c r="R15" s="339">
        <v>0</v>
      </c>
      <c r="S15" s="350">
        <f t="shared" si="2"/>
        <v>0</v>
      </c>
      <c r="T15" s="324"/>
      <c r="U15" s="334">
        <v>0.1717</v>
      </c>
      <c r="V15" s="334">
        <v>0.0615</v>
      </c>
      <c r="W15" s="334">
        <v>-0.07879999999999998</v>
      </c>
      <c r="X15" s="315">
        <v>-0.06860000000000001</v>
      </c>
      <c r="Y15" s="350">
        <f t="shared" si="3"/>
        <v>0.0858</v>
      </c>
      <c r="Z15" s="324"/>
      <c r="AA15" s="334">
        <v>0</v>
      </c>
      <c r="AB15" s="334">
        <v>0</v>
      </c>
      <c r="AC15" s="334">
        <v>0</v>
      </c>
      <c r="AD15" s="339">
        <v>0</v>
      </c>
      <c r="AE15" s="350">
        <f t="shared" si="4"/>
        <v>0</v>
      </c>
      <c r="AF15" s="218"/>
    </row>
    <row r="16" spans="1:32" s="109" customFormat="1" ht="22.5" customHeight="1">
      <c r="A16" s="175" t="s">
        <v>55</v>
      </c>
      <c r="B16" s="131"/>
      <c r="C16" s="356">
        <v>156.661679945819</v>
      </c>
      <c r="D16" s="356">
        <v>72.89352424357497</v>
      </c>
      <c r="E16" s="356">
        <v>-311.8550389418176</v>
      </c>
      <c r="F16" s="356">
        <v>-6.725297738672069</v>
      </c>
      <c r="G16" s="350">
        <f t="shared" si="0"/>
        <v>-89.0251324910957</v>
      </c>
      <c r="H16" s="324"/>
      <c r="I16" s="356">
        <v>60.8338859410359</v>
      </c>
      <c r="J16" s="356">
        <v>20.153369305540394</v>
      </c>
      <c r="K16" s="356">
        <v>-193.0619806616743</v>
      </c>
      <c r="L16" s="356">
        <v>11.441095277132021</v>
      </c>
      <c r="M16" s="350">
        <f t="shared" si="1"/>
        <v>-100.633630137966</v>
      </c>
      <c r="N16" s="322"/>
      <c r="O16" s="357">
        <v>57.0751644613122</v>
      </c>
      <c r="P16" s="357">
        <v>35.36600005821511</v>
      </c>
      <c r="Q16" s="357">
        <v>-48.05927754161411</v>
      </c>
      <c r="R16" s="357">
        <v>32.1710002044688</v>
      </c>
      <c r="S16" s="350">
        <f t="shared" si="2"/>
        <v>76.552887182382</v>
      </c>
      <c r="T16" s="324"/>
      <c r="U16" s="356">
        <v>44.8967861394534</v>
      </c>
      <c r="V16" s="356">
        <v>31.420257518031704</v>
      </c>
      <c r="W16" s="356">
        <v>-3.4518279474368967</v>
      </c>
      <c r="X16" s="358">
        <v>-39.931219032903904</v>
      </c>
      <c r="Y16" s="350">
        <f t="shared" si="3"/>
        <v>32.9339966771443</v>
      </c>
      <c r="Z16" s="324"/>
      <c r="AA16" s="356">
        <v>24.2957829314337</v>
      </c>
      <c r="AB16" s="356">
        <v>13.776574883502605</v>
      </c>
      <c r="AC16" s="356">
        <v>-43.845907210195335</v>
      </c>
      <c r="AD16" s="356">
        <v>14.581346789571732</v>
      </c>
      <c r="AE16" s="350">
        <f t="shared" si="4"/>
        <v>8.8077973943127</v>
      </c>
      <c r="AF16" s="218"/>
    </row>
    <row r="17" spans="1:32" s="110" customFormat="1" ht="22.5" customHeight="1">
      <c r="A17" s="176" t="s">
        <v>12</v>
      </c>
      <c r="B17" s="132"/>
      <c r="C17" s="337">
        <f>C16/C8</f>
        <v>0.046959531871458425</v>
      </c>
      <c r="D17" s="337">
        <f>D16/D8</f>
        <v>0.02274037323012895</v>
      </c>
      <c r="E17" s="337">
        <f>E16/E8</f>
        <v>-0.10279917220351961</v>
      </c>
      <c r="F17" s="337">
        <f>F16/F8</f>
        <v>-0.0021404274541909018</v>
      </c>
      <c r="G17" s="354">
        <f>G16/G8</f>
        <v>-0.007000352478867784</v>
      </c>
      <c r="H17" s="359"/>
      <c r="I17" s="335">
        <f>I16/I8</f>
        <v>0.05146239224507756</v>
      </c>
      <c r="J17" s="335">
        <f>J16/J8</f>
        <v>0.017694593490219263</v>
      </c>
      <c r="K17" s="335">
        <f>K16/K8</f>
        <v>-0.17583076537574135</v>
      </c>
      <c r="L17" s="335">
        <f>L16/L8</f>
        <v>0.00993620168279499</v>
      </c>
      <c r="M17" s="354">
        <f>M16/M8</f>
        <v>-0.022018008923591677</v>
      </c>
      <c r="N17" s="360"/>
      <c r="O17" s="338">
        <f>O16/O8</f>
        <v>0.07340262843480176</v>
      </c>
      <c r="P17" s="338">
        <f>P16/P8</f>
        <v>0.04889215522427308</v>
      </c>
      <c r="Q17" s="338">
        <f>Q16/Q8</f>
        <v>-0.0711481559149447</v>
      </c>
      <c r="R17" s="338">
        <f>R16/R8</f>
        <v>0.04502104323912644</v>
      </c>
      <c r="S17" s="354">
        <f>S16/S8</f>
        <v>0.026480012059960922</v>
      </c>
      <c r="T17" s="359"/>
      <c r="U17" s="335">
        <f>U16/U8</f>
        <v>0.05764939379513168</v>
      </c>
      <c r="V17" s="335">
        <f>V16/V8</f>
        <v>0.04141123174490617</v>
      </c>
      <c r="W17" s="335">
        <f>W16/W8</f>
        <v>-0.004878663995381284</v>
      </c>
      <c r="X17" s="335">
        <f>X16/X8</f>
        <v>-0.05732366735688919</v>
      </c>
      <c r="Y17" s="354">
        <f>Y16/Y8</f>
        <v>0.011195735358557448</v>
      </c>
      <c r="Z17" s="359"/>
      <c r="AA17" s="335">
        <f>AA16/AA8</f>
        <v>0.032937369266775485</v>
      </c>
      <c r="AB17" s="335">
        <f>AB16/AB8</f>
        <v>0.019250058262184302</v>
      </c>
      <c r="AC17" s="335">
        <f>AC16/AC8</f>
        <v>-0.06576374834098832</v>
      </c>
      <c r="AD17" s="335">
        <f>AD16/AD8</f>
        <v>0.02030008844937741</v>
      </c>
      <c r="AE17" s="354">
        <f>AE16/AE8</f>
        <v>0.0031031857168724235</v>
      </c>
      <c r="AF17" s="222"/>
    </row>
    <row r="18" spans="1:32" s="109" customFormat="1" ht="22.5" customHeight="1">
      <c r="A18" s="171" t="s">
        <v>56</v>
      </c>
      <c r="B18" s="131"/>
      <c r="C18" s="336">
        <v>370.91996461242</v>
      </c>
      <c r="D18" s="336">
        <v>294.595042327122</v>
      </c>
      <c r="E18" s="336">
        <v>171.7191195602661</v>
      </c>
      <c r="F18" s="336">
        <v>344.25698902004206</v>
      </c>
      <c r="G18" s="350">
        <f>SUM(C18:F18)</f>
        <v>1181.4911155198502</v>
      </c>
      <c r="H18" s="324"/>
      <c r="I18" s="315">
        <v>150.58397440039403</v>
      </c>
      <c r="J18" s="315">
        <v>109.91021857995196</v>
      </c>
      <c r="K18" s="315">
        <v>96.61814678450105</v>
      </c>
      <c r="L18" s="315">
        <v>136.89711095478395</v>
      </c>
      <c r="M18" s="350">
        <f t="shared" si="1"/>
        <v>494.009450719631</v>
      </c>
      <c r="N18" s="322"/>
      <c r="O18" s="315">
        <v>99.2103445896487</v>
      </c>
      <c r="P18" s="315">
        <v>78.15722621246432</v>
      </c>
      <c r="Q18" s="315">
        <v>6.942930436031958</v>
      </c>
      <c r="R18" s="315">
        <v>91.69383559176697</v>
      </c>
      <c r="S18" s="350">
        <f t="shared" si="2"/>
        <v>276.00433682991195</v>
      </c>
      <c r="T18" s="324"/>
      <c r="U18" s="315">
        <v>90.0346157277428</v>
      </c>
      <c r="V18" s="315">
        <v>82.2196368393612</v>
      </c>
      <c r="W18" s="315">
        <v>56.518463006462994</v>
      </c>
      <c r="X18" s="315">
        <v>72.36049042916903</v>
      </c>
      <c r="Y18" s="350">
        <f t="shared" si="3"/>
        <v>301.133206002736</v>
      </c>
      <c r="Z18" s="324"/>
      <c r="AA18" s="315">
        <v>58.3823513665555</v>
      </c>
      <c r="AB18" s="315">
        <v>48.7472684945655</v>
      </c>
      <c r="AC18" s="315">
        <v>31.809459884749003</v>
      </c>
      <c r="AD18" s="315">
        <v>64.38284101043101</v>
      </c>
      <c r="AE18" s="350">
        <f t="shared" si="4"/>
        <v>203.321920756301</v>
      </c>
      <c r="AF18" s="218"/>
    </row>
    <row r="19" spans="1:32" s="110" customFormat="1" ht="22.5" customHeight="1">
      <c r="A19" s="177" t="s">
        <v>14</v>
      </c>
      <c r="B19" s="132"/>
      <c r="C19" s="352">
        <f>C18/C8</f>
        <v>0.11118371707747048</v>
      </c>
      <c r="D19" s="352">
        <f>D18/D8</f>
        <v>0.09190392814427373</v>
      </c>
      <c r="E19" s="352">
        <f>E18/E8</f>
        <v>0.05660509255265229</v>
      </c>
      <c r="F19" s="352">
        <f>F18/F8</f>
        <v>0.10956497975673098</v>
      </c>
      <c r="G19" s="354">
        <f>G18/G8</f>
        <v>0.09290471160059095</v>
      </c>
      <c r="H19" s="359"/>
      <c r="I19" s="338">
        <f>I18/I8</f>
        <v>0.12738643005523306</v>
      </c>
      <c r="J19" s="338">
        <f>J18/J8</f>
        <v>0.09650081873201925</v>
      </c>
      <c r="K19" s="338">
        <f>K18/K8</f>
        <v>0.08799476023233922</v>
      </c>
      <c r="L19" s="338">
        <f>L18/L8</f>
        <v>0.11889047956426703</v>
      </c>
      <c r="M19" s="355">
        <f>M18/M8</f>
        <v>0.10808617834188472</v>
      </c>
      <c r="N19" s="360"/>
      <c r="O19" s="338">
        <f>O18/O8</f>
        <v>0.1275913986325674</v>
      </c>
      <c r="P19" s="338">
        <f>P18/P8</f>
        <v>0.10804940421841099</v>
      </c>
      <c r="Q19" s="338">
        <f>Q18/Q8</f>
        <v>0.01027848778504185</v>
      </c>
      <c r="R19" s="338">
        <f>R18/R8</f>
        <v>0.12831904854375215</v>
      </c>
      <c r="S19" s="355">
        <f>S18/S8</f>
        <v>0.09547122828229002</v>
      </c>
      <c r="T19" s="359"/>
      <c r="U19" s="338">
        <f>U18/U8</f>
        <v>0.1156082976888375</v>
      </c>
      <c r="V19" s="338">
        <f>V18/V8</f>
        <v>0.10836373423046672</v>
      </c>
      <c r="W19" s="338">
        <f>W18/W8</f>
        <v>0.07988074572160024</v>
      </c>
      <c r="X19" s="338">
        <f>X18/X8</f>
        <v>0.10387783753170829</v>
      </c>
      <c r="Y19" s="355">
        <f>Y18/Y8</f>
        <v>0.10236861669510952</v>
      </c>
      <c r="Z19" s="359"/>
      <c r="AA19" s="338">
        <f>AA18/AA8</f>
        <v>0.07914793571582994</v>
      </c>
      <c r="AB19" s="338">
        <f>AB18/AB8</f>
        <v>0.06811473581626178</v>
      </c>
      <c r="AC19" s="338">
        <f>AC18/AC8</f>
        <v>0.04771048081397601</v>
      </c>
      <c r="AD19" s="338">
        <f>AD18/AD8</f>
        <v>0.08963351506519789</v>
      </c>
      <c r="AE19" s="355">
        <f>AE18/AE8</f>
        <v>0.07163489941599123</v>
      </c>
      <c r="AF19" s="222"/>
    </row>
    <row r="20" spans="1:32" s="104" customFormat="1" ht="9" customHeight="1">
      <c r="A20" s="111"/>
      <c r="C20" s="361"/>
      <c r="D20" s="362"/>
      <c r="E20" s="362"/>
      <c r="F20" s="227"/>
      <c r="G20" s="227"/>
      <c r="H20" s="324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24"/>
      <c r="U20" s="363"/>
      <c r="V20" s="363"/>
      <c r="W20" s="363"/>
      <c r="X20" s="363"/>
      <c r="Y20" s="363"/>
      <c r="Z20" s="324"/>
      <c r="AA20" s="363"/>
      <c r="AB20" s="363"/>
      <c r="AC20" s="363"/>
      <c r="AD20" s="363"/>
      <c r="AE20" s="363"/>
      <c r="AF20" s="218"/>
    </row>
    <row r="21" spans="1:36" s="104" customFormat="1" ht="22.5" customHeight="1">
      <c r="A21" s="171" t="s">
        <v>15</v>
      </c>
      <c r="B21" s="124"/>
      <c r="C21" s="315">
        <v>-32.215848814335295</v>
      </c>
      <c r="D21" s="315">
        <v>-34.8822357335354</v>
      </c>
      <c r="E21" s="315">
        <v>-35.84139976423631</v>
      </c>
      <c r="F21" s="315">
        <v>-38.352740847087006</v>
      </c>
      <c r="G21" s="345">
        <f>C21+D21+E21+F21</f>
        <v>-141.292225159194</v>
      </c>
      <c r="H21" s="324"/>
      <c r="I21" s="315"/>
      <c r="J21" s="315"/>
      <c r="K21" s="315"/>
      <c r="L21" s="315"/>
      <c r="M21" s="323"/>
      <c r="N21" s="322"/>
      <c r="O21" s="323"/>
      <c r="P21" s="323"/>
      <c r="Q21" s="323"/>
      <c r="R21" s="323"/>
      <c r="S21" s="323"/>
      <c r="T21" s="324"/>
      <c r="U21" s="315"/>
      <c r="V21" s="315"/>
      <c r="W21" s="364"/>
      <c r="X21" s="315"/>
      <c r="Y21" s="323"/>
      <c r="Z21" s="324"/>
      <c r="AA21" s="315"/>
      <c r="AB21" s="315"/>
      <c r="AC21" s="315"/>
      <c r="AD21" s="315"/>
      <c r="AE21" s="315"/>
      <c r="AF21" s="218"/>
      <c r="AG21" s="141"/>
      <c r="AH21" s="108"/>
      <c r="AI21" s="108"/>
      <c r="AJ21" s="108"/>
    </row>
    <row r="22" spans="1:36" s="111" customFormat="1" ht="22.5" customHeight="1">
      <c r="A22" s="171" t="s">
        <v>16</v>
      </c>
      <c r="B22" s="131"/>
      <c r="C22" s="315">
        <v>124.445831131484</v>
      </c>
      <c r="D22" s="315">
        <v>38.01128851003898</v>
      </c>
      <c r="E22" s="315">
        <v>-347.696438706054</v>
      </c>
      <c r="F22" s="315">
        <v>-45.07803858575798</v>
      </c>
      <c r="G22" s="345">
        <f>C22+D22+E22+F22</f>
        <v>-230.31735765028898</v>
      </c>
      <c r="H22" s="324"/>
      <c r="I22" s="315"/>
      <c r="J22" s="315"/>
      <c r="K22" s="315"/>
      <c r="L22" s="315"/>
      <c r="M22" s="323"/>
      <c r="N22" s="322"/>
      <c r="O22" s="323"/>
      <c r="P22" s="323"/>
      <c r="Q22" s="323"/>
      <c r="R22" s="323"/>
      <c r="S22" s="323"/>
      <c r="T22" s="324"/>
      <c r="U22" s="315"/>
      <c r="V22" s="315"/>
      <c r="W22" s="364"/>
      <c r="X22" s="315"/>
      <c r="Y22" s="323"/>
      <c r="Z22" s="324"/>
      <c r="AA22" s="315"/>
      <c r="AB22" s="315"/>
      <c r="AC22" s="315"/>
      <c r="AD22" s="315"/>
      <c r="AE22" s="315"/>
      <c r="AF22" s="218"/>
      <c r="AG22" s="109"/>
      <c r="AH22" s="109"/>
      <c r="AI22" s="109"/>
      <c r="AJ22" s="109"/>
    </row>
    <row r="23" spans="1:36" s="111" customFormat="1" ht="22.5" customHeight="1">
      <c r="A23" s="178" t="s">
        <v>57</v>
      </c>
      <c r="B23" s="131"/>
      <c r="C23" s="329">
        <v>0</v>
      </c>
      <c r="D23" s="329">
        <v>0</v>
      </c>
      <c r="E23" s="329">
        <v>0</v>
      </c>
      <c r="F23" s="329">
        <v>0</v>
      </c>
      <c r="G23" s="353">
        <v>0</v>
      </c>
      <c r="H23" s="324"/>
      <c r="I23" s="315"/>
      <c r="J23" s="315"/>
      <c r="K23" s="315"/>
      <c r="L23" s="315"/>
      <c r="M23" s="323"/>
      <c r="N23" s="322"/>
      <c r="O23" s="323"/>
      <c r="P23" s="323"/>
      <c r="Q23" s="323"/>
      <c r="R23" s="323"/>
      <c r="S23" s="323"/>
      <c r="T23" s="324"/>
      <c r="U23" s="315"/>
      <c r="V23" s="315"/>
      <c r="W23" s="364"/>
      <c r="X23" s="315"/>
      <c r="Y23" s="323"/>
      <c r="Z23" s="324"/>
      <c r="AA23" s="315"/>
      <c r="AB23" s="315"/>
      <c r="AC23" s="315"/>
      <c r="AD23" s="315"/>
      <c r="AE23" s="315"/>
      <c r="AF23" s="218"/>
      <c r="AG23" s="109"/>
      <c r="AH23" s="109"/>
      <c r="AI23" s="109"/>
      <c r="AJ23" s="109"/>
    </row>
    <row r="24" spans="1:32" s="108" customFormat="1" ht="22.5" customHeight="1">
      <c r="A24" s="178" t="s">
        <v>17</v>
      </c>
      <c r="B24" s="124"/>
      <c r="C24" s="329">
        <v>-34.02662792324659</v>
      </c>
      <c r="D24" s="329">
        <v>-13.21513304445621</v>
      </c>
      <c r="E24" s="329">
        <v>72.5282964191626</v>
      </c>
      <c r="F24" s="329">
        <v>-11.442041771926599</v>
      </c>
      <c r="G24" s="351">
        <f>C24+D24+E24+F24</f>
        <v>13.8444936795332</v>
      </c>
      <c r="H24" s="324"/>
      <c r="I24" s="329"/>
      <c r="J24" s="329"/>
      <c r="K24" s="315"/>
      <c r="L24" s="315"/>
      <c r="M24" s="323"/>
      <c r="N24" s="322"/>
      <c r="O24" s="323"/>
      <c r="P24" s="323"/>
      <c r="Q24" s="323"/>
      <c r="R24" s="323"/>
      <c r="S24" s="323"/>
      <c r="T24" s="324"/>
      <c r="U24" s="315"/>
      <c r="V24" s="315"/>
      <c r="W24" s="364"/>
      <c r="X24" s="315"/>
      <c r="Y24" s="323"/>
      <c r="Z24" s="324"/>
      <c r="AA24" s="315"/>
      <c r="AB24" s="315"/>
      <c r="AC24" s="315"/>
      <c r="AD24" s="315"/>
      <c r="AE24" s="315"/>
      <c r="AF24" s="218"/>
    </row>
    <row r="25" spans="1:38" s="104" customFormat="1" ht="22.5" customHeight="1">
      <c r="A25" s="171" t="s">
        <v>79</v>
      </c>
      <c r="B25" s="131"/>
      <c r="C25" s="315">
        <v>90.4192032082374</v>
      </c>
      <c r="D25" s="315">
        <v>24.796155465583595</v>
      </c>
      <c r="E25" s="315">
        <v>-275.1681422868914</v>
      </c>
      <c r="F25" s="315">
        <v>-56.52008035768458</v>
      </c>
      <c r="G25" s="345">
        <f>C25+D25+E25+F25</f>
        <v>-216.47286397075496</v>
      </c>
      <c r="H25" s="324"/>
      <c r="I25" s="315"/>
      <c r="J25" s="315"/>
      <c r="K25" s="315"/>
      <c r="L25" s="315"/>
      <c r="M25" s="323"/>
      <c r="N25" s="365"/>
      <c r="O25" s="315"/>
      <c r="P25" s="315"/>
      <c r="Q25" s="315"/>
      <c r="R25" s="315"/>
      <c r="S25" s="315"/>
      <c r="T25" s="324"/>
      <c r="U25" s="315"/>
      <c r="V25" s="315"/>
      <c r="W25" s="315"/>
      <c r="X25" s="315"/>
      <c r="Y25" s="323"/>
      <c r="Z25" s="324"/>
      <c r="AA25" s="315"/>
      <c r="AB25" s="315"/>
      <c r="AC25" s="315"/>
      <c r="AD25" s="315"/>
      <c r="AE25" s="323"/>
      <c r="AF25" s="218"/>
      <c r="AG25" s="108"/>
      <c r="AH25" s="108"/>
      <c r="AI25" s="108"/>
      <c r="AJ25" s="108"/>
      <c r="AK25" s="142"/>
      <c r="AL25" s="143"/>
    </row>
    <row r="26" spans="2:32" s="104" customFormat="1" ht="9" customHeight="1">
      <c r="B26" s="124"/>
      <c r="C26" s="366"/>
      <c r="D26" s="366"/>
      <c r="E26" s="366"/>
      <c r="F26" s="366"/>
      <c r="G26" s="366"/>
      <c r="H26" s="324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24"/>
      <c r="U26" s="366"/>
      <c r="V26" s="366"/>
      <c r="W26" s="366"/>
      <c r="X26" s="366"/>
      <c r="Y26" s="366"/>
      <c r="Z26" s="324"/>
      <c r="AA26" s="366"/>
      <c r="AB26" s="366"/>
      <c r="AC26" s="366"/>
      <c r="AD26" s="366"/>
      <c r="AE26" s="367"/>
      <c r="AF26" s="218"/>
    </row>
    <row r="27" spans="1:36" s="104" customFormat="1" ht="22.5" customHeight="1">
      <c r="A27" s="171" t="s">
        <v>20</v>
      </c>
      <c r="B27" s="124"/>
      <c r="C27" s="314">
        <v>48764</v>
      </c>
      <c r="D27" s="314">
        <v>48413</v>
      </c>
      <c r="E27" s="314">
        <v>47878</v>
      </c>
      <c r="F27" s="314">
        <v>47668.201</v>
      </c>
      <c r="G27" s="343">
        <v>47668.201</v>
      </c>
      <c r="H27" s="324"/>
      <c r="I27" s="314">
        <v>10948</v>
      </c>
      <c r="J27" s="314">
        <v>10844</v>
      </c>
      <c r="K27" s="314">
        <v>10740</v>
      </c>
      <c r="L27" s="314">
        <v>10697</v>
      </c>
      <c r="M27" s="343">
        <v>10697</v>
      </c>
      <c r="N27" s="368"/>
      <c r="O27" s="314">
        <v>13520</v>
      </c>
      <c r="P27" s="314">
        <v>13326</v>
      </c>
      <c r="Q27" s="314">
        <v>13144</v>
      </c>
      <c r="R27" s="314">
        <v>13048</v>
      </c>
      <c r="S27" s="343">
        <v>13048</v>
      </c>
      <c r="T27" s="324"/>
      <c r="U27" s="314">
        <v>12361</v>
      </c>
      <c r="V27" s="314">
        <v>12268</v>
      </c>
      <c r="W27" s="314">
        <v>12163</v>
      </c>
      <c r="X27" s="314">
        <v>12198.001</v>
      </c>
      <c r="Y27" s="343">
        <v>12198.001</v>
      </c>
      <c r="Z27" s="324"/>
      <c r="AA27" s="314">
        <v>10981</v>
      </c>
      <c r="AB27" s="314">
        <v>11010</v>
      </c>
      <c r="AC27" s="314">
        <v>10844</v>
      </c>
      <c r="AD27" s="314">
        <v>10739.2</v>
      </c>
      <c r="AE27" s="343">
        <v>10739.2</v>
      </c>
      <c r="AF27" s="218"/>
      <c r="AG27" s="108"/>
      <c r="AH27" s="108"/>
      <c r="AI27" s="108"/>
      <c r="AJ27" s="108"/>
    </row>
    <row r="28" spans="2:36" s="104" customFormat="1" ht="9" customHeight="1">
      <c r="B28" s="124"/>
      <c r="C28" s="363"/>
      <c r="D28" s="363"/>
      <c r="E28" s="363"/>
      <c r="F28" s="363"/>
      <c r="G28" s="368"/>
      <c r="H28" s="324"/>
      <c r="I28" s="363"/>
      <c r="J28" s="363"/>
      <c r="K28" s="363"/>
      <c r="L28" s="363"/>
      <c r="M28" s="368"/>
      <c r="N28" s="368"/>
      <c r="O28" s="369"/>
      <c r="P28" s="368"/>
      <c r="Q28" s="368"/>
      <c r="R28" s="369"/>
      <c r="S28" s="368"/>
      <c r="T28" s="324"/>
      <c r="U28" s="363"/>
      <c r="V28" s="363"/>
      <c r="W28" s="363"/>
      <c r="X28" s="363"/>
      <c r="Y28" s="368"/>
      <c r="Z28" s="324"/>
      <c r="AA28" s="363"/>
      <c r="AB28" s="363"/>
      <c r="AC28" s="363"/>
      <c r="AD28" s="363"/>
      <c r="AE28" s="368"/>
      <c r="AF28" s="218"/>
      <c r="AG28" s="108"/>
      <c r="AH28" s="108"/>
      <c r="AI28" s="108"/>
      <c r="AJ28" s="108"/>
    </row>
    <row r="29" spans="1:32" s="165" customFormat="1" ht="22.5" customHeight="1">
      <c r="A29" s="179" t="s">
        <v>58</v>
      </c>
      <c r="B29" s="152"/>
      <c r="C29" s="315">
        <v>-5.34093835337098</v>
      </c>
      <c r="D29" s="315">
        <v>0.49763033215937025</v>
      </c>
      <c r="E29" s="315">
        <v>5.626744325208206</v>
      </c>
      <c r="F29" s="315">
        <v>6.873552774063634</v>
      </c>
      <c r="G29" s="345">
        <f>C29+D29+E29+F29</f>
        <v>7.65698907806023</v>
      </c>
      <c r="H29" s="235"/>
      <c r="I29" s="315"/>
      <c r="J29" s="315"/>
      <c r="K29" s="315"/>
      <c r="L29" s="315"/>
      <c r="M29" s="321"/>
      <c r="N29" s="322"/>
      <c r="O29" s="323"/>
      <c r="P29" s="323"/>
      <c r="Q29" s="323"/>
      <c r="R29" s="323"/>
      <c r="S29" s="321"/>
      <c r="T29" s="324"/>
      <c r="U29" s="315"/>
      <c r="V29" s="315"/>
      <c r="W29" s="315"/>
      <c r="X29" s="315"/>
      <c r="Y29" s="321"/>
      <c r="Z29" s="324"/>
      <c r="AA29" s="315"/>
      <c r="AB29" s="315"/>
      <c r="AC29" s="315"/>
      <c r="AD29" s="315"/>
      <c r="AE29" s="321"/>
      <c r="AF29" s="235"/>
    </row>
    <row r="30" spans="1:32" s="5" customFormat="1" ht="9" customHeight="1">
      <c r="A30" s="194"/>
      <c r="B30" s="154"/>
      <c r="C30" s="237"/>
      <c r="D30" s="237"/>
      <c r="E30" s="238"/>
      <c r="F30" s="238"/>
      <c r="G30" s="238"/>
      <c r="H30" s="294"/>
      <c r="I30" s="237"/>
      <c r="J30" s="237"/>
      <c r="K30" s="237"/>
      <c r="L30" s="238"/>
      <c r="M30" s="238"/>
      <c r="N30" s="250"/>
      <c r="O30" s="370"/>
      <c r="P30" s="250"/>
      <c r="Q30" s="250"/>
      <c r="R30" s="28"/>
      <c r="S30" s="238"/>
      <c r="T30" s="294"/>
      <c r="U30" s="237"/>
      <c r="V30" s="237"/>
      <c r="W30" s="237"/>
      <c r="X30" s="238"/>
      <c r="Y30" s="238"/>
      <c r="Z30" s="294"/>
      <c r="AA30" s="237"/>
      <c r="AB30" s="237"/>
      <c r="AC30" s="237"/>
      <c r="AD30" s="238"/>
      <c r="AE30" s="238"/>
      <c r="AF30" s="294"/>
    </row>
    <row r="31" spans="1:33" s="5" customFormat="1" ht="22.5" customHeight="1">
      <c r="A31" s="167" t="s">
        <v>48</v>
      </c>
      <c r="B31" s="46"/>
      <c r="C31" s="315">
        <v>11968.8605586794</v>
      </c>
      <c r="D31" s="315">
        <v>11894.2368574801</v>
      </c>
      <c r="E31" s="315">
        <v>11560.2350828792</v>
      </c>
      <c r="F31" s="315">
        <v>10565.4302755623</v>
      </c>
      <c r="G31" s="315">
        <v>10565.4302755623</v>
      </c>
      <c r="H31" s="324"/>
      <c r="I31" s="315">
        <v>3880.79194966601</v>
      </c>
      <c r="J31" s="315">
        <v>3826.47181400606</v>
      </c>
      <c r="K31" s="315">
        <v>3632.7881564821</v>
      </c>
      <c r="L31" s="315">
        <v>3305.1882740187702</v>
      </c>
      <c r="M31" s="315">
        <v>3305.1882740187702</v>
      </c>
      <c r="N31" s="322"/>
      <c r="O31" s="315">
        <v>3579.1300561475</v>
      </c>
      <c r="P31" s="315">
        <v>3586.75228887227</v>
      </c>
      <c r="Q31" s="315">
        <v>3517.23997700901</v>
      </c>
      <c r="R31" s="315">
        <v>3313.77711543543</v>
      </c>
      <c r="S31" s="315">
        <v>3313.77711543543</v>
      </c>
      <c r="T31" s="324"/>
      <c r="U31" s="315">
        <v>2576.17895472812</v>
      </c>
      <c r="V31" s="315">
        <v>2569.7702468838597</v>
      </c>
      <c r="W31" s="315">
        <v>2574.82819304212</v>
      </c>
      <c r="X31" s="315">
        <v>2348.41888246029</v>
      </c>
      <c r="Y31" s="315">
        <v>2348.41888246029</v>
      </c>
      <c r="Z31" s="324"/>
      <c r="AA31" s="315">
        <v>1917.30687567038</v>
      </c>
      <c r="AB31" s="315">
        <v>1909.3638316778502</v>
      </c>
      <c r="AC31" s="315">
        <v>1831.49066006915</v>
      </c>
      <c r="AD31" s="315">
        <v>1631.16263431449</v>
      </c>
      <c r="AE31" s="315">
        <v>1631.16263431449</v>
      </c>
      <c r="AF31" s="294"/>
      <c r="AG31" s="46"/>
    </row>
    <row r="32" spans="1:32" s="5" customFormat="1" ht="22.5" customHeight="1">
      <c r="A32" s="167" t="s">
        <v>49</v>
      </c>
      <c r="B32" s="46"/>
      <c r="C32" s="233"/>
      <c r="D32" s="233"/>
      <c r="E32" s="233"/>
      <c r="F32" s="233"/>
      <c r="G32" s="371">
        <v>-0.007797887303062261</v>
      </c>
      <c r="H32" s="294"/>
      <c r="I32" s="233"/>
      <c r="J32" s="233"/>
      <c r="K32" s="233"/>
      <c r="L32" s="233"/>
      <c r="M32" s="371">
        <v>-0.02747114555759488</v>
      </c>
      <c r="N32" s="311"/>
      <c r="O32" s="249"/>
      <c r="P32" s="249"/>
      <c r="Q32" s="249"/>
      <c r="R32" s="249"/>
      <c r="S32" s="371">
        <v>0.022046539603464508</v>
      </c>
      <c r="T32" s="294"/>
      <c r="U32" s="233"/>
      <c r="V32" s="233"/>
      <c r="W32" s="233"/>
      <c r="X32" s="233"/>
      <c r="Y32" s="371">
        <v>0.01328559289612367</v>
      </c>
      <c r="Z32" s="294"/>
      <c r="AA32" s="233"/>
      <c r="AB32" s="233"/>
      <c r="AC32" s="233"/>
      <c r="AD32" s="233"/>
      <c r="AE32" s="371">
        <v>0.004863096855930116</v>
      </c>
      <c r="AF32" s="239"/>
    </row>
    <row r="33" spans="3:31" ht="15">
      <c r="C33" s="62"/>
      <c r="D33" s="62"/>
      <c r="E33" s="62"/>
      <c r="F33" s="62"/>
      <c r="G33" s="27"/>
      <c r="H33" s="37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372"/>
      <c r="U33" s="62"/>
      <c r="V33" s="62"/>
      <c r="W33" s="62"/>
      <c r="X33" s="62"/>
      <c r="Y33" s="62"/>
      <c r="Z33" s="372"/>
      <c r="AA33" s="62"/>
      <c r="AB33" s="62"/>
      <c r="AC33" s="62"/>
      <c r="AD33" s="62"/>
      <c r="AE33" s="62"/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253"/>
      <c r="AE34" s="253"/>
    </row>
    <row r="35" spans="3:31" ht="15">
      <c r="C35" s="62"/>
      <c r="D35" s="62"/>
      <c r="E35" s="253"/>
      <c r="F35" s="62"/>
      <c r="I35" s="62"/>
      <c r="J35" s="62"/>
      <c r="K35" s="62"/>
      <c r="L35" s="253"/>
      <c r="M35" s="62"/>
      <c r="N35" s="62"/>
      <c r="O35" s="62"/>
      <c r="P35" s="62"/>
      <c r="Q35" s="62"/>
      <c r="R35" s="62"/>
      <c r="S35" s="62"/>
      <c r="U35" s="62"/>
      <c r="V35" s="62"/>
      <c r="W35" s="62"/>
      <c r="X35" s="253"/>
      <c r="Y35" s="253"/>
      <c r="AA35" s="62"/>
      <c r="AB35" s="62"/>
      <c r="AC35" s="62"/>
      <c r="AD35" s="62"/>
      <c r="AE35" s="253"/>
    </row>
    <row r="36" spans="3:31" ht="15">
      <c r="C36" s="62"/>
      <c r="D36" s="62"/>
      <c r="E36" s="62"/>
      <c r="F36" s="62"/>
      <c r="I36" s="62"/>
      <c r="J36" s="62"/>
      <c r="K36" s="62"/>
      <c r="L36" s="253"/>
      <c r="M36" s="62"/>
      <c r="N36" s="62"/>
      <c r="O36" s="62"/>
      <c r="P36" s="62"/>
      <c r="Q36" s="62"/>
      <c r="R36" s="62"/>
      <c r="S36" s="62"/>
      <c r="U36" s="62"/>
      <c r="V36" s="62"/>
      <c r="W36" s="62"/>
      <c r="X36" s="62"/>
      <c r="Y36" s="253"/>
      <c r="AA36" s="62"/>
      <c r="AB36" s="62"/>
      <c r="AC36" s="62"/>
      <c r="AD36" s="62"/>
      <c r="AE36" s="253"/>
    </row>
    <row r="37" spans="3:31" ht="15">
      <c r="C37" s="62"/>
      <c r="D37" s="62"/>
      <c r="E37" s="62"/>
      <c r="F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U37" s="62"/>
      <c r="V37" s="62"/>
      <c r="W37" s="62"/>
      <c r="X37" s="62"/>
      <c r="Y37" s="253"/>
      <c r="AA37" s="62"/>
      <c r="AB37" s="62"/>
      <c r="AC37" s="62"/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D46" s="62"/>
      <c r="E46" s="62"/>
      <c r="F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  <row r="47" spans="3:31" ht="15">
      <c r="C47" s="62"/>
      <c r="E47" s="62"/>
      <c r="F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U47" s="62"/>
      <c r="V47" s="62"/>
      <c r="W47" s="62"/>
      <c r="X47" s="62"/>
      <c r="Y47" s="62"/>
      <c r="AA47" s="62"/>
      <c r="AB47" s="62"/>
      <c r="AC47" s="62"/>
      <c r="AD47" s="62"/>
      <c r="AE47" s="62"/>
    </row>
  </sheetData>
  <sheetProtection/>
  <mergeCells count="7">
    <mergeCell ref="A2:E2"/>
    <mergeCell ref="I6:M6"/>
    <mergeCell ref="O6:S6"/>
    <mergeCell ref="U6:Y6"/>
    <mergeCell ref="AA6:AE6"/>
    <mergeCell ref="I7:L7"/>
    <mergeCell ref="O7:R7"/>
  </mergeCells>
  <printOptions verticalCentered="1"/>
  <pageMargins left="0.31496062992125984" right="0.31496062992125984" top="0.3937007874015748" bottom="0.5905511811023623" header="0.35433070866141736" footer="0.3937007874015748"/>
  <pageSetup horizontalDpi="600" verticalDpi="600" orientation="landscape" paperSize="9" scale="65" r:id="rId2"/>
  <headerFooter alignWithMargins="0">
    <oddFooter>&amp;L&amp;"Helv,Standard"&amp;8Investor Relations &amp;R&amp;"Helv,Standard"&amp;8 BY 2019/20</oddFooter>
  </headerFooter>
  <colBreaks count="1" manualBreakCount="1">
    <brk id="20" max="3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0"/>
  <sheetViews>
    <sheetView zoomScalePageLayoutView="0" workbookViewId="0" topLeftCell="A7">
      <selection activeCell="A25" sqref="A25"/>
    </sheetView>
  </sheetViews>
  <sheetFormatPr defaultColWidth="9.140625" defaultRowHeight="12.75" outlineLevelCol="1"/>
  <cols>
    <col min="1" max="1" width="44.7109375" style="0" customWidth="1"/>
    <col min="2" max="2" width="1.28515625" style="0" customWidth="1"/>
    <col min="3" max="4" width="9.7109375" style="0" customWidth="1"/>
    <col min="5" max="5" width="11.140625" style="0" customWidth="1"/>
    <col min="6" max="6" width="9.7109375" style="0" customWidth="1"/>
    <col min="7" max="7" width="12.00390625" style="0" customWidth="1"/>
    <col min="8" max="8" width="1.7109375" style="0" customWidth="1"/>
    <col min="9" max="12" width="9.7109375" style="0" customWidth="1"/>
    <col min="13" max="13" width="11.8515625" style="0" customWidth="1"/>
    <col min="14" max="14" width="1.7109375" style="0" customWidth="1"/>
    <col min="15" max="18" width="9.7109375" style="0" customWidth="1"/>
    <col min="19" max="19" width="11.8515625" style="0" customWidth="1"/>
    <col min="20" max="20" width="1.7109375" style="0" customWidth="1"/>
    <col min="21" max="24" width="9.7109375" style="0" customWidth="1"/>
    <col min="25" max="25" width="13.57421875" style="0" customWidth="1"/>
    <col min="26" max="26" width="1.7109375" style="0" customWidth="1"/>
    <col min="27" max="30" width="9.7109375" style="0" customWidth="1"/>
    <col min="31" max="31" width="12.57421875" style="0" customWidth="1"/>
    <col min="32" max="32" width="7.421875" style="0" customWidth="1"/>
    <col min="33" max="33" width="10.28125" style="0" customWidth="1"/>
    <col min="34" max="34" width="12.00390625" style="0" customWidth="1"/>
    <col min="35" max="38" width="9.140625" style="0" customWidth="1"/>
    <col min="39" max="41" width="9.140625" style="0" customWidth="1" outlineLevel="1"/>
    <col min="42" max="42" width="9.140625" style="0" customWidth="1"/>
    <col min="43" max="73" width="9.140625" style="0" customWidth="1" outlineLevel="1"/>
  </cols>
  <sheetData>
    <row r="1" spans="2:35" s="1" customFormat="1" ht="63.75" customHeight="1">
      <c r="B1" s="2"/>
      <c r="C1" s="2"/>
      <c r="D1" s="2"/>
      <c r="E1" s="2"/>
      <c r="F1" s="2"/>
      <c r="G1" s="2"/>
      <c r="H1"/>
      <c r="J1" s="2"/>
      <c r="N1"/>
      <c r="P1" s="2"/>
      <c r="T1"/>
      <c r="V1" s="2"/>
      <c r="Z1"/>
      <c r="AB1" s="2"/>
      <c r="AG1"/>
      <c r="AH1"/>
      <c r="AI1"/>
    </row>
    <row r="2" spans="1:35" s="5" customFormat="1" ht="19.5" customHeight="1">
      <c r="A2" s="3" t="s">
        <v>0</v>
      </c>
      <c r="B2" s="4"/>
      <c r="C2" s="4"/>
      <c r="D2" s="4"/>
      <c r="E2" s="4"/>
      <c r="F2" s="4"/>
      <c r="G2" s="4"/>
      <c r="H2"/>
      <c r="I2" s="4"/>
      <c r="J2" s="4"/>
      <c r="K2" s="4"/>
      <c r="L2" s="4"/>
      <c r="M2" s="4"/>
      <c r="N2"/>
      <c r="O2" s="4"/>
      <c r="P2" s="4"/>
      <c r="Q2" s="4"/>
      <c r="R2" s="4"/>
      <c r="S2" s="4"/>
      <c r="T2"/>
      <c r="U2" s="4"/>
      <c r="V2" s="4"/>
      <c r="W2" s="4"/>
      <c r="X2" s="4"/>
      <c r="Y2" s="4"/>
      <c r="Z2"/>
      <c r="AA2" s="4"/>
      <c r="AB2" s="4"/>
      <c r="AC2" s="4"/>
      <c r="AD2" s="4"/>
      <c r="AE2" s="4"/>
      <c r="AF2"/>
      <c r="AG2"/>
      <c r="AH2"/>
      <c r="AI2"/>
    </row>
    <row r="3" spans="1:35" s="5" customFormat="1" ht="19.5" customHeight="1">
      <c r="A3" s="3"/>
      <c r="B3" s="4"/>
      <c r="C3" s="4"/>
      <c r="D3" s="4"/>
      <c r="E3" s="4"/>
      <c r="F3" s="4"/>
      <c r="G3" s="4"/>
      <c r="H3"/>
      <c r="I3" s="4"/>
      <c r="J3" s="4"/>
      <c r="K3" s="4"/>
      <c r="L3" s="4"/>
      <c r="M3" s="4"/>
      <c r="N3"/>
      <c r="O3" s="4"/>
      <c r="P3" s="4"/>
      <c r="Q3" s="4"/>
      <c r="R3" s="4"/>
      <c r="S3" s="4"/>
      <c r="T3"/>
      <c r="U3" s="4"/>
      <c r="V3" s="4"/>
      <c r="W3" s="4"/>
      <c r="X3" s="4"/>
      <c r="Y3" s="4"/>
      <c r="Z3"/>
      <c r="AA3" s="4"/>
      <c r="AB3" s="4"/>
      <c r="AC3" s="4"/>
      <c r="AD3" s="4"/>
      <c r="AE3" s="4"/>
      <c r="AF3"/>
      <c r="AG3"/>
      <c r="AH3"/>
      <c r="AI3"/>
    </row>
    <row r="4" spans="1:31" s="46" customFormat="1" ht="24.75" customHeight="1">
      <c r="A4" s="66" t="s">
        <v>1</v>
      </c>
      <c r="B4" s="67"/>
      <c r="C4" s="63" t="s">
        <v>30</v>
      </c>
      <c r="D4" s="63" t="s">
        <v>31</v>
      </c>
      <c r="E4" s="63" t="s">
        <v>32</v>
      </c>
      <c r="F4" s="63" t="s">
        <v>33</v>
      </c>
      <c r="G4" s="63" t="s">
        <v>34</v>
      </c>
      <c r="H4" s="65"/>
      <c r="I4" s="63" t="s">
        <v>30</v>
      </c>
      <c r="J4" s="63" t="s">
        <v>31</v>
      </c>
      <c r="K4" s="63" t="s">
        <v>32</v>
      </c>
      <c r="L4" s="63" t="s">
        <v>33</v>
      </c>
      <c r="M4" s="63" t="s">
        <v>34</v>
      </c>
      <c r="N4" s="65"/>
      <c r="O4" s="63" t="s">
        <v>30</v>
      </c>
      <c r="P4" s="63" t="s">
        <v>31</v>
      </c>
      <c r="Q4" s="63" t="s">
        <v>32</v>
      </c>
      <c r="R4" s="63" t="s">
        <v>33</v>
      </c>
      <c r="S4" s="63" t="s">
        <v>34</v>
      </c>
      <c r="T4" s="65"/>
      <c r="U4" s="63" t="s">
        <v>30</v>
      </c>
      <c r="V4" s="63" t="s">
        <v>31</v>
      </c>
      <c r="W4" s="63" t="s">
        <v>32</v>
      </c>
      <c r="X4" s="63" t="s">
        <v>33</v>
      </c>
      <c r="Y4" s="63" t="s">
        <v>34</v>
      </c>
      <c r="Z4" s="65"/>
      <c r="AA4" s="63" t="s">
        <v>30</v>
      </c>
      <c r="AB4" s="63" t="s">
        <v>31</v>
      </c>
      <c r="AC4" s="63" t="s">
        <v>32</v>
      </c>
      <c r="AD4" s="63" t="s">
        <v>33</v>
      </c>
      <c r="AE4" s="63" t="s">
        <v>34</v>
      </c>
    </row>
    <row r="5" spans="1:31" ht="9.75" customHeight="1">
      <c r="A5" s="6"/>
      <c r="B5" s="7"/>
      <c r="C5" s="8"/>
      <c r="D5" s="8"/>
      <c r="E5" s="8"/>
      <c r="F5" s="8"/>
      <c r="G5" s="8"/>
      <c r="I5" s="8"/>
      <c r="J5" s="8"/>
      <c r="K5" s="8"/>
      <c r="L5" s="8"/>
      <c r="M5" s="8"/>
      <c r="O5" s="8"/>
      <c r="P5" s="8"/>
      <c r="Q5" s="8"/>
      <c r="R5" s="8"/>
      <c r="S5" s="8"/>
      <c r="U5" s="8"/>
      <c r="V5" s="8"/>
      <c r="W5" s="8"/>
      <c r="X5" s="8"/>
      <c r="Y5" s="8"/>
      <c r="AA5" s="8"/>
      <c r="AB5" s="8"/>
      <c r="AC5" s="8"/>
      <c r="AD5" s="8"/>
      <c r="AE5" s="8"/>
    </row>
    <row r="6" spans="1:35" s="13" customFormat="1" ht="24.75" customHeight="1">
      <c r="A6" s="9"/>
      <c r="B6" s="10"/>
      <c r="C6" s="11" t="s">
        <v>44</v>
      </c>
      <c r="D6" s="11"/>
      <c r="E6" s="11"/>
      <c r="F6" s="11"/>
      <c r="G6" s="11"/>
      <c r="H6"/>
      <c r="I6" s="11" t="s">
        <v>2</v>
      </c>
      <c r="J6" s="11"/>
      <c r="K6" s="11"/>
      <c r="L6" s="11"/>
      <c r="M6" s="11"/>
      <c r="N6"/>
      <c r="O6" s="11" t="s">
        <v>28</v>
      </c>
      <c r="P6" s="11"/>
      <c r="Q6" s="11"/>
      <c r="R6" s="11"/>
      <c r="S6" s="11"/>
      <c r="T6"/>
      <c r="U6" s="11" t="s">
        <v>3</v>
      </c>
      <c r="V6" s="11"/>
      <c r="W6" s="11"/>
      <c r="X6" s="11"/>
      <c r="Y6" s="11"/>
      <c r="Z6"/>
      <c r="AA6" s="11" t="s">
        <v>4</v>
      </c>
      <c r="AB6" s="11"/>
      <c r="AC6" s="11"/>
      <c r="AD6" s="11"/>
      <c r="AE6" s="11"/>
      <c r="AF6" s="12"/>
      <c r="AG6" s="12"/>
      <c r="AH6" s="12"/>
      <c r="AI6" s="12"/>
    </row>
    <row r="7" spans="2:31" ht="24.75" customHeight="1">
      <c r="B7" s="7"/>
      <c r="C7" s="14" t="s">
        <v>5</v>
      </c>
      <c r="D7" s="15"/>
      <c r="E7" s="15"/>
      <c r="F7" s="16"/>
      <c r="G7" s="17" t="s">
        <v>6</v>
      </c>
      <c r="I7" s="14" t="s">
        <v>5</v>
      </c>
      <c r="J7" s="15"/>
      <c r="K7" s="15"/>
      <c r="L7" s="16"/>
      <c r="M7" s="17" t="s">
        <v>6</v>
      </c>
      <c r="O7" s="14" t="s">
        <v>5</v>
      </c>
      <c r="P7" s="15"/>
      <c r="Q7" s="15"/>
      <c r="R7" s="16"/>
      <c r="S7" s="17" t="s">
        <v>6</v>
      </c>
      <c r="U7" s="14" t="s">
        <v>5</v>
      </c>
      <c r="V7" s="15"/>
      <c r="W7" s="15"/>
      <c r="X7" s="16"/>
      <c r="Y7" s="17" t="s">
        <v>6</v>
      </c>
      <c r="AA7" s="14" t="s">
        <v>5</v>
      </c>
      <c r="AB7" s="15"/>
      <c r="AC7" s="15"/>
      <c r="AD7" s="16"/>
      <c r="AE7" s="17" t="s">
        <v>6</v>
      </c>
    </row>
    <row r="8" spans="1:35" s="5" customFormat="1" ht="24.75" customHeight="1">
      <c r="A8" s="18" t="s">
        <v>21</v>
      </c>
      <c r="B8" s="19"/>
      <c r="C8" s="20">
        <v>972.14297</v>
      </c>
      <c r="D8" s="20">
        <v>1037.77073</v>
      </c>
      <c r="E8" s="20">
        <f>(3171973.6-2009913.7)/1000</f>
        <v>1162.0599000000002</v>
      </c>
      <c r="F8" s="20">
        <v>1219.9643700000001</v>
      </c>
      <c r="G8" s="20">
        <v>4391.93801</v>
      </c>
      <c r="H8" s="22"/>
      <c r="I8" s="20">
        <v>526.1397</v>
      </c>
      <c r="J8" s="20">
        <v>519.01179</v>
      </c>
      <c r="K8" s="20">
        <v>529.24</v>
      </c>
      <c r="L8" s="20">
        <v>614.1414</v>
      </c>
      <c r="M8" s="20">
        <v>2188.5334</v>
      </c>
      <c r="N8" s="22"/>
      <c r="O8" s="20">
        <v>230.23635000000002</v>
      </c>
      <c r="P8" s="20">
        <v>297.12059999999997</v>
      </c>
      <c r="Q8" s="20">
        <v>303.34</v>
      </c>
      <c r="R8" s="20">
        <v>416.9867</v>
      </c>
      <c r="S8" s="20">
        <v>1247.6857</v>
      </c>
      <c r="T8" s="22"/>
      <c r="U8" s="20">
        <v>102.92259</v>
      </c>
      <c r="V8" s="20">
        <v>107.45603999999999</v>
      </c>
      <c r="W8" s="20">
        <v>119.69</v>
      </c>
      <c r="X8" s="20">
        <v>120.28905999999999</v>
      </c>
      <c r="Y8" s="20">
        <v>450.35623</v>
      </c>
      <c r="Z8" s="22"/>
      <c r="AA8" s="20">
        <v>169.46220000000002</v>
      </c>
      <c r="AB8" s="20">
        <v>170.4892</v>
      </c>
      <c r="AC8" s="20">
        <v>274.93</v>
      </c>
      <c r="AD8" s="20">
        <v>142.9175</v>
      </c>
      <c r="AE8" s="20">
        <v>757.7995999999999</v>
      </c>
      <c r="AF8"/>
      <c r="AG8"/>
      <c r="AH8"/>
      <c r="AI8"/>
    </row>
    <row r="9" spans="1:35" s="5" customFormat="1" ht="21.75" customHeight="1">
      <c r="A9" s="23" t="s">
        <v>7</v>
      </c>
      <c r="B9" s="24"/>
      <c r="C9" s="20">
        <v>-800.11211</v>
      </c>
      <c r="D9" s="20">
        <v>-810.6960799999999</v>
      </c>
      <c r="E9" s="20">
        <v>-945.34</v>
      </c>
      <c r="F9" s="20">
        <v>-919.42144</v>
      </c>
      <c r="G9" s="20">
        <v>-3475.56864</v>
      </c>
      <c r="H9" s="22"/>
      <c r="I9" s="20">
        <v>-447.56252</v>
      </c>
      <c r="J9" s="20">
        <v>-423.24907</v>
      </c>
      <c r="K9" s="20">
        <v>-425.25</v>
      </c>
      <c r="L9" s="20">
        <v>-531.1869300000001</v>
      </c>
      <c r="M9" s="20">
        <v>-1827.2435600000001</v>
      </c>
      <c r="N9" s="22"/>
      <c r="O9" s="20">
        <v>-173.0228</v>
      </c>
      <c r="P9" s="20">
        <v>-228.26835</v>
      </c>
      <c r="Q9" s="20">
        <v>-229.25</v>
      </c>
      <c r="R9" s="20">
        <v>-334.18854999999996</v>
      </c>
      <c r="S9" s="20">
        <v>-964.73225</v>
      </c>
      <c r="T9" s="22"/>
      <c r="U9" s="20">
        <v>-75.4617</v>
      </c>
      <c r="V9" s="20">
        <v>-78.48454</v>
      </c>
      <c r="W9" s="20">
        <v>-92.97</v>
      </c>
      <c r="X9" s="20">
        <v>-93.72379</v>
      </c>
      <c r="Y9" s="20">
        <v>-340.64408000000003</v>
      </c>
      <c r="Z9" s="22"/>
      <c r="AA9" s="20">
        <v>-158.1445</v>
      </c>
      <c r="AB9" s="20">
        <v>-155.47823</v>
      </c>
      <c r="AC9" s="20">
        <v>-262.59</v>
      </c>
      <c r="AD9" s="20">
        <v>-35.31129</v>
      </c>
      <c r="AE9" s="20">
        <v>-611.5278199999999</v>
      </c>
      <c r="AF9"/>
      <c r="AG9"/>
      <c r="AH9"/>
      <c r="AI9"/>
    </row>
    <row r="10" spans="1:35" s="83" customFormat="1" ht="21.75" customHeight="1">
      <c r="A10" s="18" t="s">
        <v>22</v>
      </c>
      <c r="B10" s="81"/>
      <c r="C10" s="71">
        <v>172.03086</v>
      </c>
      <c r="D10" s="71">
        <v>227.07465</v>
      </c>
      <c r="E10" s="71">
        <v>216.72</v>
      </c>
      <c r="F10" s="71">
        <v>300.54293</v>
      </c>
      <c r="G10" s="71">
        <v>916.36937</v>
      </c>
      <c r="H10" s="82"/>
      <c r="I10" s="71">
        <v>78.57718</v>
      </c>
      <c r="J10" s="71">
        <v>95.76272</v>
      </c>
      <c r="K10" s="71">
        <v>104</v>
      </c>
      <c r="L10" s="71">
        <v>82.95447</v>
      </c>
      <c r="M10" s="71">
        <v>361.28984</v>
      </c>
      <c r="N10" s="82"/>
      <c r="O10" s="71">
        <v>57.213550000000005</v>
      </c>
      <c r="P10" s="71">
        <v>68.85225</v>
      </c>
      <c r="Q10" s="71">
        <v>74.09</v>
      </c>
      <c r="R10" s="71">
        <v>82.79814999999999</v>
      </c>
      <c r="S10" s="71">
        <v>282.95345000000003</v>
      </c>
      <c r="T10" s="82"/>
      <c r="U10" s="71">
        <v>27.46089</v>
      </c>
      <c r="V10" s="71">
        <v>28.9715</v>
      </c>
      <c r="W10" s="71">
        <v>26.71</v>
      </c>
      <c r="X10" s="71">
        <v>26.56527</v>
      </c>
      <c r="Y10" s="71">
        <v>109.71215</v>
      </c>
      <c r="Z10" s="82"/>
      <c r="AA10" s="71">
        <v>11.3177</v>
      </c>
      <c r="AB10" s="71">
        <v>15.010969999999999</v>
      </c>
      <c r="AC10" s="71">
        <v>12.34</v>
      </c>
      <c r="AD10" s="71">
        <v>107.60621</v>
      </c>
      <c r="AE10" s="71">
        <v>146.27178</v>
      </c>
      <c r="AF10" s="82"/>
      <c r="AG10" s="82"/>
      <c r="AH10" s="82"/>
      <c r="AI10" s="82"/>
    </row>
    <row r="11" spans="1:35" s="5" customFormat="1" ht="21.75" customHeight="1">
      <c r="A11" s="29" t="s">
        <v>8</v>
      </c>
      <c r="B11" s="24"/>
      <c r="C11" s="20">
        <v>31.08184</v>
      </c>
      <c r="D11" s="20">
        <v>34.57418</v>
      </c>
      <c r="E11" s="20">
        <v>35.84</v>
      </c>
      <c r="F11" s="20">
        <v>65.62881</v>
      </c>
      <c r="G11" s="20">
        <v>167.12406</v>
      </c>
      <c r="H11" s="22"/>
      <c r="I11" s="20">
        <v>21.202060000000003</v>
      </c>
      <c r="J11" s="20">
        <v>16.158549999999998</v>
      </c>
      <c r="K11" s="20">
        <v>20.08</v>
      </c>
      <c r="L11" s="20">
        <v>44.726839999999996</v>
      </c>
      <c r="M11" s="20">
        <v>102.16736</v>
      </c>
      <c r="N11" s="22"/>
      <c r="O11" s="20">
        <v>4.584149999999999</v>
      </c>
      <c r="P11" s="20">
        <v>13.773200000000001</v>
      </c>
      <c r="Q11" s="20">
        <v>7.43</v>
      </c>
      <c r="R11" s="20">
        <v>11.884450000000001</v>
      </c>
      <c r="S11" s="20">
        <v>37.6723</v>
      </c>
      <c r="T11" s="22"/>
      <c r="U11" s="20">
        <v>1.9671800000000002</v>
      </c>
      <c r="V11" s="20">
        <v>0.13298</v>
      </c>
      <c r="W11" s="20">
        <v>1.39</v>
      </c>
      <c r="X11" s="20">
        <v>1.2106700000000001</v>
      </c>
      <c r="Y11" s="20">
        <v>4.70225</v>
      </c>
      <c r="Z11" s="22"/>
      <c r="AA11" s="20">
        <v>3.4709</v>
      </c>
      <c r="AB11" s="20">
        <v>3.7765</v>
      </c>
      <c r="AC11" s="20">
        <v>9</v>
      </c>
      <c r="AD11" s="20">
        <v>15.155299999999999</v>
      </c>
      <c r="AE11" s="20">
        <v>31.406</v>
      </c>
      <c r="AF11"/>
      <c r="AG11"/>
      <c r="AH11"/>
      <c r="AI11"/>
    </row>
    <row r="12" spans="1:35" s="5" customFormat="1" ht="21.75" customHeight="1">
      <c r="A12" s="18" t="s">
        <v>9</v>
      </c>
      <c r="B12" s="24"/>
      <c r="C12" s="20">
        <v>-79.11717</v>
      </c>
      <c r="D12" s="20">
        <v>-99.99602</v>
      </c>
      <c r="E12" s="20">
        <v>-92.33</v>
      </c>
      <c r="F12" s="20">
        <v>-126.64931</v>
      </c>
      <c r="G12" s="20">
        <v>-398.09272999999996</v>
      </c>
      <c r="H12" s="22"/>
      <c r="I12" s="20">
        <v>-39.80767</v>
      </c>
      <c r="J12" s="20">
        <v>-49.345699999999994</v>
      </c>
      <c r="K12" s="20">
        <v>-46.23</v>
      </c>
      <c r="L12" s="20">
        <v>-29.55518</v>
      </c>
      <c r="M12" s="20">
        <v>-164.93705</v>
      </c>
      <c r="N12" s="22"/>
      <c r="O12" s="20">
        <v>-26.029799999999998</v>
      </c>
      <c r="P12" s="20">
        <v>-36.13355</v>
      </c>
      <c r="Q12" s="20">
        <v>-33.89</v>
      </c>
      <c r="R12" s="20">
        <v>-32.65815</v>
      </c>
      <c r="S12" s="20">
        <v>-128.71575</v>
      </c>
      <c r="T12" s="22"/>
      <c r="U12" s="20">
        <v>-10.2708</v>
      </c>
      <c r="V12" s="20">
        <v>-10.08607</v>
      </c>
      <c r="W12" s="20">
        <v>-9.94</v>
      </c>
      <c r="X12" s="20">
        <v>-11.680879999999998</v>
      </c>
      <c r="Y12" s="20">
        <v>-41.97603</v>
      </c>
      <c r="Z12" s="22"/>
      <c r="AA12" s="20">
        <v>-3.0416</v>
      </c>
      <c r="AB12" s="20">
        <v>-4.6648000000000005</v>
      </c>
      <c r="AC12" s="20">
        <v>-2.07</v>
      </c>
      <c r="AD12" s="20">
        <v>-39.206300000000006</v>
      </c>
      <c r="AE12" s="20">
        <v>-48.9848</v>
      </c>
      <c r="AF12"/>
      <c r="AG12"/>
      <c r="AH12"/>
      <c r="AI12"/>
    </row>
    <row r="13" spans="1:35" s="5" customFormat="1" ht="21.75" customHeight="1">
      <c r="A13" s="18" t="s">
        <v>10</v>
      </c>
      <c r="B13" s="24"/>
      <c r="C13" s="20">
        <v>-44.23814</v>
      </c>
      <c r="D13" s="20">
        <v>-72.62149000000001</v>
      </c>
      <c r="E13" s="20">
        <v>-54.79</v>
      </c>
      <c r="F13" s="20">
        <v>-128.33755</v>
      </c>
      <c r="G13" s="20">
        <v>-299.98904</v>
      </c>
      <c r="H13" s="22"/>
      <c r="I13" s="20">
        <v>-19.60934</v>
      </c>
      <c r="J13" s="20">
        <v>-23.05473</v>
      </c>
      <c r="K13" s="20">
        <v>-21.45</v>
      </c>
      <c r="L13" s="20">
        <v>-25.69851</v>
      </c>
      <c r="M13" s="20">
        <v>-89.81439999999999</v>
      </c>
      <c r="N13" s="22"/>
      <c r="O13" s="20">
        <v>-14.18855</v>
      </c>
      <c r="P13" s="20">
        <v>-16.31</v>
      </c>
      <c r="Q13" s="20">
        <v>-18.49</v>
      </c>
      <c r="R13" s="20">
        <v>-27.91465</v>
      </c>
      <c r="S13" s="20">
        <v>-76.90285</v>
      </c>
      <c r="T13" s="22"/>
      <c r="U13" s="20">
        <v>-6.236149999999999</v>
      </c>
      <c r="V13" s="20">
        <v>-7.7458100000000005</v>
      </c>
      <c r="W13" s="20">
        <v>-6.35</v>
      </c>
      <c r="X13" s="20">
        <v>-5.88706</v>
      </c>
      <c r="Y13" s="20">
        <v>-26.21411</v>
      </c>
      <c r="Z13" s="22"/>
      <c r="AA13" s="20">
        <v>-4.2109</v>
      </c>
      <c r="AB13" s="20">
        <v>-6.340949999999999</v>
      </c>
      <c r="AC13" s="20">
        <v>-2.19</v>
      </c>
      <c r="AD13" s="20">
        <v>-71.34418</v>
      </c>
      <c r="AE13" s="20">
        <v>-84.09053</v>
      </c>
      <c r="AF13"/>
      <c r="AG13"/>
      <c r="AH13"/>
      <c r="AI13"/>
    </row>
    <row r="14" spans="1:35" s="5" customFormat="1" ht="21.75" customHeight="1">
      <c r="A14" s="18" t="s">
        <v>23</v>
      </c>
      <c r="B14" s="24"/>
      <c r="C14" s="20">
        <v>-38.583059999999996</v>
      </c>
      <c r="D14" s="20">
        <v>-39.62001</v>
      </c>
      <c r="E14" s="20">
        <v>-40.61</v>
      </c>
      <c r="F14" s="20">
        <v>-43.56011</v>
      </c>
      <c r="G14" s="20">
        <v>-162.37662</v>
      </c>
      <c r="H14" s="22"/>
      <c r="I14" s="20">
        <v>-23.65358</v>
      </c>
      <c r="J14" s="20">
        <v>-13.78298</v>
      </c>
      <c r="K14" s="20">
        <v>-27.36</v>
      </c>
      <c r="L14" s="20">
        <v>-27.77048</v>
      </c>
      <c r="M14" s="20">
        <v>-92.57109</v>
      </c>
      <c r="N14" s="22"/>
      <c r="O14" s="20">
        <v>-10.89175</v>
      </c>
      <c r="P14" s="20">
        <v>-16.65355</v>
      </c>
      <c r="Q14" s="20">
        <v>-12.85</v>
      </c>
      <c r="R14" s="20">
        <v>-10.4773</v>
      </c>
      <c r="S14" s="20">
        <v>-50.876400000000004</v>
      </c>
      <c r="T14" s="22"/>
      <c r="U14" s="20">
        <v>-1.78823</v>
      </c>
      <c r="V14" s="20">
        <v>-1.26108</v>
      </c>
      <c r="W14" s="20">
        <v>-1.94</v>
      </c>
      <c r="X14" s="20">
        <v>-2.1879299999999997</v>
      </c>
      <c r="Y14" s="20">
        <v>-7.173229999999999</v>
      </c>
      <c r="Z14" s="22"/>
      <c r="AA14" s="20">
        <v>-1.4962</v>
      </c>
      <c r="AB14" s="20">
        <v>-2.1995</v>
      </c>
      <c r="AC14" s="20">
        <v>-3.26</v>
      </c>
      <c r="AD14" s="20">
        <v>-8.474</v>
      </c>
      <c r="AE14" s="20">
        <v>-15.4339</v>
      </c>
      <c r="AF14"/>
      <c r="AG14"/>
      <c r="AH14"/>
      <c r="AI14"/>
    </row>
    <row r="15" spans="1:35" s="83" customFormat="1" ht="21.75" customHeight="1">
      <c r="A15" s="84" t="s">
        <v>11</v>
      </c>
      <c r="B15" s="81"/>
      <c r="C15" s="71">
        <v>41.174330000000005</v>
      </c>
      <c r="D15" s="71">
        <v>49.41131</v>
      </c>
      <c r="E15" s="71">
        <v>64.82</v>
      </c>
      <c r="F15" s="71">
        <v>67.62477</v>
      </c>
      <c r="G15" s="71">
        <v>223.03504</v>
      </c>
      <c r="H15" s="85"/>
      <c r="I15" s="71">
        <v>16.708650000000002</v>
      </c>
      <c r="J15" s="71">
        <v>25.73786</v>
      </c>
      <c r="K15" s="71">
        <v>29.03</v>
      </c>
      <c r="L15" s="71">
        <v>44.65714</v>
      </c>
      <c r="M15" s="71">
        <v>116.13466</v>
      </c>
      <c r="N15" s="85"/>
      <c r="O15" s="71">
        <v>10.6876</v>
      </c>
      <c r="P15" s="71">
        <v>13.52835</v>
      </c>
      <c r="Q15" s="71">
        <v>16.28</v>
      </c>
      <c r="R15" s="71">
        <v>23.6325</v>
      </c>
      <c r="S15" s="71">
        <v>64.13075</v>
      </c>
      <c r="T15" s="85"/>
      <c r="U15" s="71">
        <v>11.13289</v>
      </c>
      <c r="V15" s="71">
        <v>10.01152</v>
      </c>
      <c r="W15" s="71">
        <v>9.89</v>
      </c>
      <c r="X15" s="71">
        <v>8.02007</v>
      </c>
      <c r="Y15" s="71">
        <v>39.05103</v>
      </c>
      <c r="Z15" s="85"/>
      <c r="AA15" s="71">
        <v>6.039899999999999</v>
      </c>
      <c r="AB15" s="71">
        <v>5.58222</v>
      </c>
      <c r="AC15" s="71">
        <v>13.81</v>
      </c>
      <c r="AD15" s="71">
        <v>3.7370300000000003</v>
      </c>
      <c r="AE15" s="71">
        <v>29.16855</v>
      </c>
      <c r="AF15" s="82"/>
      <c r="AG15" s="82"/>
      <c r="AH15" s="82"/>
      <c r="AI15" s="82"/>
    </row>
    <row r="16" spans="1:35" s="80" customFormat="1" ht="21.75" customHeight="1">
      <c r="A16" s="76" t="s">
        <v>12</v>
      </c>
      <c r="B16" s="77"/>
      <c r="C16" s="70">
        <v>0.04235419199708866</v>
      </c>
      <c r="D16" s="70">
        <v>0.0476129346989773</v>
      </c>
      <c r="E16" s="70">
        <f>E15/E8</f>
        <v>0.055780257110670445</v>
      </c>
      <c r="F16" s="70">
        <v>0.055431758224217635</v>
      </c>
      <c r="G16" s="70">
        <v>0.05078282969663316</v>
      </c>
      <c r="H16" s="78"/>
      <c r="I16" s="70">
        <v>0.03175705995955067</v>
      </c>
      <c r="J16" s="70">
        <v>0.04959012588134077</v>
      </c>
      <c r="K16" s="70">
        <v>0.055</v>
      </c>
      <c r="L16" s="70">
        <v>0.07271475266119497</v>
      </c>
      <c r="M16" s="70">
        <v>0.05306506174408853</v>
      </c>
      <c r="N16" s="78"/>
      <c r="O16" s="70">
        <v>0.04642012436350732</v>
      </c>
      <c r="P16" s="70">
        <v>0.04553151144686703</v>
      </c>
      <c r="Q16" s="70">
        <v>0.054</v>
      </c>
      <c r="R16" s="70">
        <v>0.05667446947348681</v>
      </c>
      <c r="S16" s="70">
        <v>0.05139976357827937</v>
      </c>
      <c r="T16" s="78"/>
      <c r="U16" s="70">
        <v>0.108167604410266</v>
      </c>
      <c r="V16" s="70">
        <v>0.09316851802839562</v>
      </c>
      <c r="W16" s="70">
        <v>0.083</v>
      </c>
      <c r="X16" s="70">
        <v>0.06667331177082937</v>
      </c>
      <c r="Y16" s="70">
        <v>0.0867114239765263</v>
      </c>
      <c r="Z16" s="78"/>
      <c r="AA16" s="70">
        <v>0.03564157670560159</v>
      </c>
      <c r="AB16" s="70">
        <v>0.032742367258453905</v>
      </c>
      <c r="AC16" s="70">
        <v>0.05</v>
      </c>
      <c r="AD16" s="70">
        <v>0.026148162401385417</v>
      </c>
      <c r="AE16" s="70">
        <v>0.038491112953873294</v>
      </c>
      <c r="AF16" s="79"/>
      <c r="AG16" s="79"/>
      <c r="AH16" s="79"/>
      <c r="AI16" s="79"/>
    </row>
    <row r="17" spans="1:35" s="83" customFormat="1" ht="21.75" customHeight="1">
      <c r="A17" s="87" t="s">
        <v>13</v>
      </c>
      <c r="B17" s="88"/>
      <c r="C17" s="71">
        <v>108.15156</v>
      </c>
      <c r="D17" s="71">
        <v>118.88047999999999</v>
      </c>
      <c r="E17" s="71">
        <v>141.66</v>
      </c>
      <c r="F17" s="71">
        <v>147.37151999999998</v>
      </c>
      <c r="G17" s="71">
        <v>516.0600999999999</v>
      </c>
      <c r="H17" s="85"/>
      <c r="I17" s="71">
        <v>52.83784</v>
      </c>
      <c r="J17" s="71">
        <v>62.94487</v>
      </c>
      <c r="K17" s="71">
        <v>63.89</v>
      </c>
      <c r="L17" s="71">
        <v>82.4169</v>
      </c>
      <c r="M17" s="71">
        <v>262.09213</v>
      </c>
      <c r="N17" s="85"/>
      <c r="O17" s="71">
        <v>24.28035</v>
      </c>
      <c r="P17" s="71">
        <v>28.64515</v>
      </c>
      <c r="Q17" s="71">
        <v>35.65</v>
      </c>
      <c r="R17" s="71">
        <v>44.611</v>
      </c>
      <c r="S17" s="71">
        <v>133.18855</v>
      </c>
      <c r="T17" s="85"/>
      <c r="U17" s="71">
        <v>17.43</v>
      </c>
      <c r="V17" s="71">
        <v>16.39518</v>
      </c>
      <c r="W17" s="71">
        <v>16.47</v>
      </c>
      <c r="X17" s="71">
        <v>14.91696</v>
      </c>
      <c r="Y17" s="71">
        <v>65.21212</v>
      </c>
      <c r="Z17" s="85"/>
      <c r="AA17" s="71">
        <v>16.9617</v>
      </c>
      <c r="AB17" s="71">
        <v>16.31562</v>
      </c>
      <c r="AC17" s="71">
        <v>29.82</v>
      </c>
      <c r="AD17" s="71">
        <v>16.47273</v>
      </c>
      <c r="AE17" s="71">
        <v>79.56745</v>
      </c>
      <c r="AF17" s="82"/>
      <c r="AG17" s="82"/>
      <c r="AH17" s="82"/>
      <c r="AI17" s="82"/>
    </row>
    <row r="18" spans="1:35" s="80" customFormat="1" ht="21.75" customHeight="1">
      <c r="A18" s="76" t="s">
        <v>14</v>
      </c>
      <c r="B18" s="77"/>
      <c r="C18" s="70">
        <v>0.11125067334488876</v>
      </c>
      <c r="D18" s="70">
        <v>0.11455370301299594</v>
      </c>
      <c r="E18" s="70">
        <f>E17/E8</f>
        <v>0.12190421509252662</v>
      </c>
      <c r="F18" s="70">
        <v>0.12079985581873999</v>
      </c>
      <c r="G18" s="70">
        <v>0.11750168122249977</v>
      </c>
      <c r="H18" s="78"/>
      <c r="I18" s="70">
        <v>0.10042549535798193</v>
      </c>
      <c r="J18" s="70">
        <v>0.12127830467974533</v>
      </c>
      <c r="K18" s="70">
        <f>K17/K8</f>
        <v>0.1207202781346837</v>
      </c>
      <c r="L18" s="70">
        <v>0.13419857381378295</v>
      </c>
      <c r="M18" s="70">
        <v>0.11975697058130344</v>
      </c>
      <c r="N18" s="78"/>
      <c r="O18" s="70">
        <v>0.10545836919322252</v>
      </c>
      <c r="P18" s="70">
        <v>0.09640916853291225</v>
      </c>
      <c r="Q18" s="70">
        <v>0.118</v>
      </c>
      <c r="R18" s="70">
        <v>0.10698422755449993</v>
      </c>
      <c r="S18" s="70">
        <v>0.10674847840285417</v>
      </c>
      <c r="T18" s="78"/>
      <c r="U18" s="70">
        <v>0.1693873036036112</v>
      </c>
      <c r="V18" s="70">
        <v>0.15257569514007777</v>
      </c>
      <c r="W18" s="70">
        <v>0.138</v>
      </c>
      <c r="X18" s="70">
        <v>0.12400928230713583</v>
      </c>
      <c r="Y18" s="70">
        <v>0.14480119437894753</v>
      </c>
      <c r="Z18" s="78"/>
      <c r="AA18" s="70">
        <v>0.1000913478049972</v>
      </c>
      <c r="AB18" s="70">
        <v>0.09569884778625272</v>
      </c>
      <c r="AC18" s="70">
        <v>0.108</v>
      </c>
      <c r="AD18" s="70">
        <v>0.115260412475729</v>
      </c>
      <c r="AE18" s="70">
        <v>0.10499801002798101</v>
      </c>
      <c r="AF18" s="79"/>
      <c r="AG18" s="79"/>
      <c r="AH18" s="79"/>
      <c r="AI18" s="79"/>
    </row>
    <row r="19" spans="1:31" ht="9.75" customHeight="1">
      <c r="A19" s="38"/>
      <c r="B19" s="7"/>
      <c r="C19" s="39"/>
      <c r="D19" s="39"/>
      <c r="E19" s="39"/>
      <c r="F19" s="39"/>
      <c r="G19" s="39"/>
      <c r="H19" s="22"/>
      <c r="I19" s="39"/>
      <c r="J19" s="39"/>
      <c r="K19" s="39"/>
      <c r="L19" s="39"/>
      <c r="M19" s="39"/>
      <c r="N19" s="22"/>
      <c r="O19" s="39"/>
      <c r="P19" s="39"/>
      <c r="Q19" s="39"/>
      <c r="R19" s="39"/>
      <c r="S19" s="39"/>
      <c r="T19" s="22"/>
      <c r="U19" s="39"/>
      <c r="V19" s="39"/>
      <c r="W19" s="39"/>
      <c r="X19" s="39"/>
      <c r="Y19" s="39"/>
      <c r="Z19" s="22"/>
      <c r="AA19" s="39"/>
      <c r="AB19" s="39"/>
      <c r="AC19" s="39"/>
      <c r="AD19" s="39"/>
      <c r="AE19" s="39"/>
    </row>
    <row r="20" spans="1:35" s="46" customFormat="1" ht="21.75" customHeight="1">
      <c r="A20" s="41" t="s">
        <v>15</v>
      </c>
      <c r="B20" s="42"/>
      <c r="C20" s="43">
        <v>-25.02</v>
      </c>
      <c r="D20" s="43">
        <v>-43.07</v>
      </c>
      <c r="E20" s="43">
        <v>-21.99</v>
      </c>
      <c r="F20" s="43">
        <v>-10.99394</v>
      </c>
      <c r="G20" s="43">
        <v>-101.07444</v>
      </c>
      <c r="H20" s="22"/>
      <c r="I20" s="43"/>
      <c r="J20" s="43"/>
      <c r="K20" s="43"/>
      <c r="L20" s="43"/>
      <c r="M20" s="43"/>
      <c r="N20" s="22"/>
      <c r="O20" s="43"/>
      <c r="P20" s="43"/>
      <c r="Q20" s="43"/>
      <c r="R20" s="43"/>
      <c r="S20" s="43"/>
      <c r="T20" s="22"/>
      <c r="U20" s="43"/>
      <c r="V20" s="43"/>
      <c r="W20" s="43"/>
      <c r="X20" s="43"/>
      <c r="Y20" s="43"/>
      <c r="Z20" s="22"/>
      <c r="AA20" s="43"/>
      <c r="AB20" s="43"/>
      <c r="AC20" s="43"/>
      <c r="AD20" s="43"/>
      <c r="AE20" s="43"/>
      <c r="AF20" s="45"/>
      <c r="AG20"/>
      <c r="AH20"/>
      <c r="AI20"/>
    </row>
    <row r="21" spans="1:35" s="86" customFormat="1" ht="21.75" customHeight="1">
      <c r="A21" s="50" t="s">
        <v>16</v>
      </c>
      <c r="B21" s="51"/>
      <c r="C21" s="47">
        <v>16.15668</v>
      </c>
      <c r="D21" s="71">
        <v>6.33766</v>
      </c>
      <c r="E21" s="71">
        <v>42.84</v>
      </c>
      <c r="F21" s="71">
        <v>56.63083</v>
      </c>
      <c r="G21" s="71">
        <v>121.9606</v>
      </c>
      <c r="H21" s="85"/>
      <c r="I21" s="47"/>
      <c r="J21" s="43"/>
      <c r="K21" s="47"/>
      <c r="L21" s="47"/>
      <c r="M21" s="43"/>
      <c r="N21" s="85"/>
      <c r="O21" s="47"/>
      <c r="P21" s="43"/>
      <c r="Q21" s="47"/>
      <c r="R21" s="47"/>
      <c r="S21" s="43"/>
      <c r="T21" s="85"/>
      <c r="U21" s="47"/>
      <c r="V21" s="43"/>
      <c r="W21" s="47"/>
      <c r="X21" s="47"/>
      <c r="Y21" s="43"/>
      <c r="Z21" s="85"/>
      <c r="AA21" s="47"/>
      <c r="AB21" s="43"/>
      <c r="AC21" s="47"/>
      <c r="AD21" s="47"/>
      <c r="AE21" s="43"/>
      <c r="AF21" s="82"/>
      <c r="AG21" s="82"/>
      <c r="AH21" s="82"/>
      <c r="AI21" s="82"/>
    </row>
    <row r="22" spans="1:35" s="86" customFormat="1" ht="21.75" customHeight="1">
      <c r="A22" s="49" t="s">
        <v>35</v>
      </c>
      <c r="B22" s="88"/>
      <c r="C22" s="47"/>
      <c r="D22" s="71"/>
      <c r="E22" s="43">
        <v>-3.95</v>
      </c>
      <c r="F22" s="20">
        <v>3.9539</v>
      </c>
      <c r="G22" s="43">
        <v>0</v>
      </c>
      <c r="H22" s="85"/>
      <c r="I22" s="47"/>
      <c r="J22" s="43"/>
      <c r="K22" s="47"/>
      <c r="L22" s="47"/>
      <c r="M22" s="43"/>
      <c r="N22" s="85"/>
      <c r="O22" s="47"/>
      <c r="P22" s="43"/>
      <c r="Q22" s="47"/>
      <c r="R22" s="47"/>
      <c r="S22" s="43"/>
      <c r="T22" s="85"/>
      <c r="U22" s="47"/>
      <c r="V22" s="43"/>
      <c r="W22" s="47"/>
      <c r="X22" s="47"/>
      <c r="Y22" s="43"/>
      <c r="Z22" s="85"/>
      <c r="AA22" s="47"/>
      <c r="AB22" s="43"/>
      <c r="AC22" s="47"/>
      <c r="AD22" s="47"/>
      <c r="AE22" s="43"/>
      <c r="AF22" s="82"/>
      <c r="AG22" s="82"/>
      <c r="AH22" s="82"/>
      <c r="AI22" s="82"/>
    </row>
    <row r="23" spans="1:35" s="5" customFormat="1" ht="21.75" customHeight="1">
      <c r="A23" s="49" t="s">
        <v>17</v>
      </c>
      <c r="B23" s="24"/>
      <c r="C23" s="43">
        <v>-4.80543</v>
      </c>
      <c r="D23" s="43">
        <v>-3.13299</v>
      </c>
      <c r="E23" s="43">
        <v>-13.04</v>
      </c>
      <c r="F23" s="43">
        <v>-14.652</v>
      </c>
      <c r="G23" s="43">
        <v>-35.6352</v>
      </c>
      <c r="H23" s="22"/>
      <c r="I23" s="43"/>
      <c r="J23" s="43"/>
      <c r="K23" s="43"/>
      <c r="L23" s="43"/>
      <c r="M23" s="43"/>
      <c r="N23" s="22"/>
      <c r="O23" s="43"/>
      <c r="P23" s="43"/>
      <c r="Q23" s="43"/>
      <c r="R23" s="43"/>
      <c r="S23" s="43"/>
      <c r="T23" s="22"/>
      <c r="U23" s="43"/>
      <c r="V23" s="43"/>
      <c r="W23" s="43"/>
      <c r="X23" s="43"/>
      <c r="Y23" s="43"/>
      <c r="Z23" s="22"/>
      <c r="AA23" s="43"/>
      <c r="AB23" s="43"/>
      <c r="AC23" s="43"/>
      <c r="AD23" s="43"/>
      <c r="AE23" s="43"/>
      <c r="AF23"/>
      <c r="AG23"/>
      <c r="AH23"/>
      <c r="AI23"/>
    </row>
    <row r="24" spans="1:35" s="5" customFormat="1" ht="21.75" customHeight="1">
      <c r="A24" s="49" t="s">
        <v>18</v>
      </c>
      <c r="B24" s="24"/>
      <c r="C24" s="30">
        <v>-0.8226</v>
      </c>
      <c r="D24" s="43">
        <v>-1.7087</v>
      </c>
      <c r="E24" s="30">
        <v>-1.88</v>
      </c>
      <c r="F24" s="43">
        <v>-3.9425</v>
      </c>
      <c r="G24" s="43">
        <v>-8.3539</v>
      </c>
      <c r="H24" s="22"/>
      <c r="I24" s="30"/>
      <c r="J24" s="43"/>
      <c r="K24" s="30"/>
      <c r="L24" s="30"/>
      <c r="M24" s="43"/>
      <c r="N24" s="22"/>
      <c r="O24" s="30"/>
      <c r="P24" s="43"/>
      <c r="Q24" s="30"/>
      <c r="R24" s="30"/>
      <c r="S24" s="43"/>
      <c r="T24" s="22"/>
      <c r="U24" s="30"/>
      <c r="V24" s="73"/>
      <c r="W24" s="30"/>
      <c r="X24" s="30"/>
      <c r="Y24" s="43"/>
      <c r="Z24" s="22"/>
      <c r="AA24" s="30"/>
      <c r="AB24" s="43"/>
      <c r="AC24" s="30"/>
      <c r="AD24" s="30"/>
      <c r="AE24" s="43"/>
      <c r="AF24"/>
      <c r="AG24"/>
      <c r="AH24"/>
      <c r="AI24"/>
    </row>
    <row r="25" spans="1:37" s="46" customFormat="1" ht="21.75" customHeight="1">
      <c r="A25" s="50" t="s">
        <v>19</v>
      </c>
      <c r="B25" s="51"/>
      <c r="C25" s="47">
        <v>10.528649999999999</v>
      </c>
      <c r="D25" s="47">
        <v>1.49597</v>
      </c>
      <c r="E25" s="47">
        <v>23.96</v>
      </c>
      <c r="F25" s="47">
        <v>41.990230000000004</v>
      </c>
      <c r="G25" s="47">
        <v>77.9715</v>
      </c>
      <c r="H25" s="22"/>
      <c r="I25" s="47"/>
      <c r="J25" s="43"/>
      <c r="K25" s="47"/>
      <c r="L25" s="47"/>
      <c r="M25" s="43"/>
      <c r="N25" s="22"/>
      <c r="O25" s="47"/>
      <c r="P25" s="43"/>
      <c r="Q25" s="47"/>
      <c r="R25" s="47"/>
      <c r="S25" s="43"/>
      <c r="T25" s="22"/>
      <c r="U25" s="47"/>
      <c r="V25" s="43"/>
      <c r="W25" s="47"/>
      <c r="X25" s="47"/>
      <c r="Y25" s="43"/>
      <c r="Z25" s="22"/>
      <c r="AA25" s="47"/>
      <c r="AB25" s="43"/>
      <c r="AC25" s="47"/>
      <c r="AD25" s="47"/>
      <c r="AE25" s="43"/>
      <c r="AF25"/>
      <c r="AG25"/>
      <c r="AH25"/>
      <c r="AI25"/>
      <c r="AJ25" s="52"/>
      <c r="AK25" s="53"/>
    </row>
    <row r="26" spans="2:35" s="46" customFormat="1" ht="15" customHeight="1">
      <c r="B26" s="24"/>
      <c r="C26" s="68"/>
      <c r="D26" s="68"/>
      <c r="E26" s="68"/>
      <c r="H26" s="22"/>
      <c r="I26" s="68"/>
      <c r="J26" s="68"/>
      <c r="K26" s="68"/>
      <c r="L26" s="68"/>
      <c r="M26" s="68"/>
      <c r="N26" s="22"/>
      <c r="O26" s="68"/>
      <c r="P26" s="68"/>
      <c r="Q26" s="68"/>
      <c r="R26" s="68"/>
      <c r="S26" s="68"/>
      <c r="T26" s="22"/>
      <c r="U26" s="68"/>
      <c r="V26" s="68"/>
      <c r="W26" s="68"/>
      <c r="X26" s="68"/>
      <c r="Y26" s="68"/>
      <c r="Z26" s="22"/>
      <c r="AA26" s="68"/>
      <c r="AB26" s="68"/>
      <c r="AC26" s="68"/>
      <c r="AD26" s="68"/>
      <c r="AE26" s="68"/>
      <c r="AF26"/>
      <c r="AG26"/>
      <c r="AH26"/>
      <c r="AI26"/>
    </row>
    <row r="27" spans="1:35" s="46" customFormat="1" ht="21.75" customHeight="1">
      <c r="A27" s="41" t="s">
        <v>20</v>
      </c>
      <c r="B27" s="42"/>
      <c r="C27" s="54">
        <v>19817</v>
      </c>
      <c r="D27" s="54">
        <v>20179</v>
      </c>
      <c r="E27" s="54">
        <v>22293</v>
      </c>
      <c r="F27" s="54">
        <v>22737</v>
      </c>
      <c r="G27" s="90">
        <v>22737</v>
      </c>
      <c r="H27" s="22"/>
      <c r="I27" s="54">
        <v>9351</v>
      </c>
      <c r="J27" s="54">
        <v>9409</v>
      </c>
      <c r="K27" s="54">
        <v>9479</v>
      </c>
      <c r="L27" s="54">
        <v>9342</v>
      </c>
      <c r="M27" s="90">
        <v>9342</v>
      </c>
      <c r="N27" s="22"/>
      <c r="O27" s="54">
        <v>5045</v>
      </c>
      <c r="P27" s="54">
        <v>5241</v>
      </c>
      <c r="Q27" s="54">
        <v>6736</v>
      </c>
      <c r="R27" s="54">
        <v>6865</v>
      </c>
      <c r="S27" s="90">
        <v>6865</v>
      </c>
      <c r="T27" s="22"/>
      <c r="U27" s="54">
        <v>2073</v>
      </c>
      <c r="V27" s="54">
        <v>2077</v>
      </c>
      <c r="W27" s="54">
        <v>2168</v>
      </c>
      <c r="X27" s="54">
        <v>2162</v>
      </c>
      <c r="Y27" s="90">
        <v>2162</v>
      </c>
      <c r="Z27" s="22"/>
      <c r="AA27" s="54">
        <v>3264</v>
      </c>
      <c r="AB27" s="54">
        <v>3368</v>
      </c>
      <c r="AC27" s="54">
        <v>3826</v>
      </c>
      <c r="AD27" s="54">
        <v>4062</v>
      </c>
      <c r="AE27" s="90">
        <v>4062</v>
      </c>
      <c r="AF27"/>
      <c r="AG27"/>
      <c r="AH27"/>
      <c r="AI27"/>
    </row>
    <row r="28" spans="2:35" s="46" customFormat="1" ht="15" customHeight="1">
      <c r="B28" s="24"/>
      <c r="C28" s="56"/>
      <c r="D28" s="56"/>
      <c r="E28" s="56"/>
      <c r="F28" s="56"/>
      <c r="G28" s="57"/>
      <c r="H28" s="22"/>
      <c r="I28" s="56"/>
      <c r="J28" s="56"/>
      <c r="K28" s="56"/>
      <c r="L28" s="56"/>
      <c r="M28" s="57"/>
      <c r="N28" s="22"/>
      <c r="O28" s="56"/>
      <c r="P28" s="56"/>
      <c r="Q28" s="56"/>
      <c r="R28" s="56"/>
      <c r="S28" s="57"/>
      <c r="T28" s="22"/>
      <c r="U28" s="56"/>
      <c r="V28" s="56"/>
      <c r="W28" s="56"/>
      <c r="X28" s="56"/>
      <c r="Y28" s="57"/>
      <c r="Z28" s="22"/>
      <c r="AA28" s="56"/>
      <c r="AB28" s="56"/>
      <c r="AC28" s="56"/>
      <c r="AD28" s="56"/>
      <c r="AE28" s="57"/>
      <c r="AF28"/>
      <c r="AG28"/>
      <c r="AH28"/>
      <c r="AI28"/>
    </row>
    <row r="29" ht="9.75" customHeight="1">
      <c r="F29" s="69"/>
    </row>
    <row r="30" spans="3:31" ht="18" customHeight="1">
      <c r="C30" s="58"/>
      <c r="D30" s="58"/>
      <c r="E30" s="58"/>
      <c r="F30" s="58"/>
      <c r="G30" s="58"/>
      <c r="I30" s="58"/>
      <c r="J30" s="58"/>
      <c r="K30" s="58"/>
      <c r="L30" s="58"/>
      <c r="M30" s="58"/>
      <c r="O30" s="58"/>
      <c r="P30" s="58"/>
      <c r="Q30" s="58"/>
      <c r="R30" s="58"/>
      <c r="S30" s="58"/>
      <c r="U30" s="58"/>
      <c r="V30" s="58"/>
      <c r="W30" s="58"/>
      <c r="X30" s="58"/>
      <c r="Y30" s="58"/>
      <c r="AA30" s="58"/>
      <c r="AB30" s="58"/>
      <c r="AC30" s="58"/>
      <c r="AD30" s="58"/>
      <c r="AE30" s="58"/>
    </row>
    <row r="31" spans="2:31" ht="15">
      <c r="B31" s="59"/>
      <c r="C31" s="60" t="e">
        <v>#DIV/0!</v>
      </c>
      <c r="D31" s="60"/>
      <c r="E31" s="60"/>
      <c r="F31" s="60"/>
      <c r="G31" s="60"/>
      <c r="I31" s="60"/>
      <c r="J31" s="60"/>
      <c r="K31" s="60"/>
      <c r="L31" s="60"/>
      <c r="M31" s="60"/>
      <c r="O31" s="60"/>
      <c r="P31" s="60"/>
      <c r="Q31" s="60"/>
      <c r="R31" s="60"/>
      <c r="S31" s="60"/>
      <c r="U31" s="60"/>
      <c r="V31" s="60"/>
      <c r="W31" s="60"/>
      <c r="X31" s="60"/>
      <c r="Y31" s="60"/>
      <c r="AA31" s="60"/>
      <c r="AB31" s="60"/>
      <c r="AC31" s="60"/>
      <c r="AD31" s="60"/>
      <c r="AE31" s="60"/>
    </row>
    <row r="32" spans="3:31" ht="15">
      <c r="C32" s="61"/>
      <c r="D32" s="61"/>
      <c r="E32" s="61"/>
      <c r="F32" s="61"/>
      <c r="G32" s="61"/>
      <c r="I32" s="61"/>
      <c r="J32" s="61"/>
      <c r="K32" s="61"/>
      <c r="L32" s="61"/>
      <c r="M32" s="61"/>
      <c r="O32" s="61"/>
      <c r="P32" s="61"/>
      <c r="Q32" s="61"/>
      <c r="R32" s="61"/>
      <c r="S32" s="61"/>
      <c r="U32" s="61"/>
      <c r="V32" s="61"/>
      <c r="W32" s="61"/>
      <c r="X32" s="61"/>
      <c r="Y32" s="61"/>
      <c r="AA32" s="61"/>
      <c r="AB32" s="61"/>
      <c r="AC32" s="61"/>
      <c r="AD32" s="61"/>
      <c r="AE32" s="61"/>
    </row>
    <row r="33" spans="3:31" ht="15">
      <c r="C33" s="62"/>
      <c r="D33" s="62"/>
      <c r="E33" s="62"/>
      <c r="F33" s="62"/>
      <c r="I33" s="62"/>
      <c r="J33" s="62"/>
      <c r="K33" s="62"/>
      <c r="L33" s="62"/>
      <c r="M33" s="62"/>
      <c r="O33" s="62"/>
      <c r="P33" s="62"/>
      <c r="Q33" s="62"/>
      <c r="R33" s="62"/>
      <c r="S33" s="62"/>
      <c r="U33" s="62"/>
      <c r="V33" s="62"/>
      <c r="W33" s="62"/>
      <c r="X33" s="62"/>
      <c r="Y33" s="62"/>
      <c r="AA33" s="62"/>
      <c r="AB33" s="62"/>
      <c r="AC33" s="62"/>
      <c r="AD33" s="62"/>
      <c r="AE33" s="62"/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62"/>
      <c r="AE34" s="62"/>
    </row>
    <row r="35" spans="3:31" ht="15">
      <c r="C35" s="62"/>
      <c r="D35" s="62"/>
      <c r="E35" s="62"/>
      <c r="F35" s="62"/>
      <c r="I35" s="62"/>
      <c r="J35" s="62"/>
      <c r="K35" s="62"/>
      <c r="L35" s="62"/>
      <c r="M35" s="62"/>
      <c r="O35" s="62"/>
      <c r="P35" s="62"/>
      <c r="Q35" s="62"/>
      <c r="R35" s="62"/>
      <c r="S35" s="62"/>
      <c r="U35" s="62"/>
      <c r="V35" s="62"/>
      <c r="W35" s="62"/>
      <c r="X35" s="62"/>
      <c r="Y35" s="62"/>
      <c r="AA35" s="62"/>
      <c r="AB35" s="62"/>
      <c r="AC35" s="62"/>
      <c r="AD35" s="62"/>
      <c r="AE35" s="62"/>
    </row>
    <row r="36" spans="3:31" ht="15">
      <c r="C36" s="62"/>
      <c r="D36" s="62"/>
      <c r="E36" s="62"/>
      <c r="F36" s="62"/>
      <c r="I36" s="62"/>
      <c r="J36" s="62"/>
      <c r="K36" s="62"/>
      <c r="L36" s="62"/>
      <c r="M36" s="62"/>
      <c r="O36" s="62"/>
      <c r="P36" s="62"/>
      <c r="Q36" s="62"/>
      <c r="R36" s="62"/>
      <c r="S36" s="62"/>
      <c r="U36" s="62"/>
      <c r="V36" s="62"/>
      <c r="W36" s="62"/>
      <c r="X36" s="62"/>
      <c r="Y36" s="62"/>
      <c r="AA36" s="62"/>
      <c r="AB36" s="62"/>
      <c r="AC36" s="62"/>
      <c r="AD36" s="62"/>
      <c r="AE36" s="62"/>
    </row>
    <row r="37" spans="3:31" ht="15">
      <c r="C37" s="62"/>
      <c r="D37" s="62"/>
      <c r="E37" s="62"/>
      <c r="F37" s="62"/>
      <c r="I37" s="62"/>
      <c r="J37" s="62"/>
      <c r="K37" s="62"/>
      <c r="L37" s="62"/>
      <c r="M37" s="62"/>
      <c r="O37" s="62"/>
      <c r="P37" s="62"/>
      <c r="Q37" s="62"/>
      <c r="R37" s="62"/>
      <c r="S37" s="62"/>
      <c r="U37" s="62"/>
      <c r="V37" s="62"/>
      <c r="W37" s="62"/>
      <c r="X37" s="62"/>
      <c r="Y37" s="62"/>
      <c r="AA37" s="62"/>
      <c r="AB37" s="62"/>
      <c r="AC37" s="62"/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D46" s="62"/>
      <c r="E46" s="62"/>
      <c r="F46" s="62"/>
      <c r="I46" s="62"/>
      <c r="J46" s="62"/>
      <c r="K46" s="62"/>
      <c r="L46" s="62"/>
      <c r="M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  <row r="47" spans="3:31" ht="15">
      <c r="C47" s="62"/>
      <c r="D47" s="62"/>
      <c r="E47" s="62"/>
      <c r="F47" s="62"/>
      <c r="I47" s="62"/>
      <c r="J47" s="62"/>
      <c r="K47" s="62"/>
      <c r="L47" s="62"/>
      <c r="M47" s="62"/>
      <c r="O47" s="62"/>
      <c r="P47" s="62"/>
      <c r="Q47" s="62"/>
      <c r="R47" s="62"/>
      <c r="S47" s="62"/>
      <c r="U47" s="62"/>
      <c r="V47" s="62"/>
      <c r="W47" s="62"/>
      <c r="X47" s="62"/>
      <c r="Y47" s="62"/>
      <c r="AA47" s="62"/>
      <c r="AB47" s="62"/>
      <c r="AC47" s="62"/>
      <c r="AD47" s="62"/>
      <c r="AE47" s="62"/>
    </row>
    <row r="48" spans="3:31" ht="15">
      <c r="C48" s="62"/>
      <c r="D48" s="62"/>
      <c r="E48" s="62"/>
      <c r="F48" s="62"/>
      <c r="I48" s="62"/>
      <c r="J48" s="62"/>
      <c r="K48" s="62"/>
      <c r="L48" s="62"/>
      <c r="M48" s="62"/>
      <c r="O48" s="62"/>
      <c r="P48" s="62"/>
      <c r="Q48" s="62"/>
      <c r="R48" s="62"/>
      <c r="S48" s="62"/>
      <c r="U48" s="62"/>
      <c r="V48" s="62"/>
      <c r="W48" s="62"/>
      <c r="X48" s="62"/>
      <c r="Y48" s="62"/>
      <c r="AA48" s="62"/>
      <c r="AB48" s="62"/>
      <c r="AC48" s="62"/>
      <c r="AD48" s="62"/>
      <c r="AE48" s="62"/>
    </row>
    <row r="49" spans="3:31" ht="15">
      <c r="C49" s="62"/>
      <c r="D49" s="62"/>
      <c r="E49" s="62"/>
      <c r="F49" s="62"/>
      <c r="I49" s="62"/>
      <c r="J49" s="62"/>
      <c r="K49" s="62"/>
      <c r="L49" s="62"/>
      <c r="M49" s="62"/>
      <c r="O49" s="62"/>
      <c r="P49" s="62"/>
      <c r="Q49" s="62"/>
      <c r="R49" s="62"/>
      <c r="S49" s="62"/>
      <c r="U49" s="62"/>
      <c r="V49" s="62"/>
      <c r="W49" s="62"/>
      <c r="X49" s="62"/>
      <c r="Y49" s="62"/>
      <c r="AA49" s="62"/>
      <c r="AB49" s="62"/>
      <c r="AC49" s="62"/>
      <c r="AD49" s="62"/>
      <c r="AE49" s="62"/>
    </row>
    <row r="50" spans="3:31" ht="15">
      <c r="C50" s="62"/>
      <c r="D50" s="62"/>
      <c r="E50" s="62"/>
      <c r="F50" s="62"/>
      <c r="I50" s="62"/>
      <c r="J50" s="62"/>
      <c r="K50" s="62"/>
      <c r="L50" s="62"/>
      <c r="M50" s="62"/>
      <c r="O50" s="62"/>
      <c r="P50" s="62"/>
      <c r="Q50" s="62"/>
      <c r="R50" s="62"/>
      <c r="S50" s="62"/>
      <c r="U50" s="62"/>
      <c r="V50" s="62"/>
      <c r="W50" s="62"/>
      <c r="X50" s="62"/>
      <c r="Y50" s="62"/>
      <c r="AA50" s="62"/>
      <c r="AB50" s="62"/>
      <c r="AC50" s="62"/>
      <c r="AD50" s="62"/>
      <c r="AE50" s="62"/>
    </row>
  </sheetData>
  <sheetProtection/>
  <printOptions verticalCentered="1"/>
  <pageMargins left="0.1968503937007874" right="0.1968503937007874" top="0.5905511811023623" bottom="0.31496062992125984" header="0.35433070866141736" footer="0.15748031496062992"/>
  <pageSetup horizontalDpi="1200" verticalDpi="1200" orientation="landscape" paperSize="9" scale="68" r:id="rId2"/>
  <headerFooter alignWithMargins="0">
    <oddFooter>&amp;L&amp;"Helv,Standard"&amp;6Investor Relations&amp;R&amp;"Helv,Standard"Feb 14, 2003</oddFooter>
  </headerFooter>
  <rowBreaks count="1" manualBreakCount="1">
    <brk id="29" max="255" man="1"/>
  </rowBreaks>
  <colBreaks count="1" manualBreakCount="1">
    <brk id="19" max="33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47"/>
  <sheetViews>
    <sheetView showGridLines="0" zoomScale="80" zoomScaleNormal="80" workbookViewId="0" topLeftCell="A7">
      <selection activeCell="AG21" sqref="AG21"/>
    </sheetView>
  </sheetViews>
  <sheetFormatPr defaultColWidth="9.140625" defaultRowHeight="12.75" outlineLevelCol="1"/>
  <cols>
    <col min="1" max="1" width="42.8515625" style="7" customWidth="1"/>
    <col min="2" max="2" width="2.57421875" style="7" customWidth="1"/>
    <col min="3" max="6" width="10.7109375" style="0" customWidth="1"/>
    <col min="7" max="7" width="12.421875" style="0" customWidth="1"/>
    <col min="8" max="8" width="1.421875" style="7" customWidth="1"/>
    <col min="9" max="13" width="10.7109375" style="0" customWidth="1"/>
    <col min="14" max="14" width="1.1484375" style="0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1.421875" style="7" customWidth="1"/>
    <col min="33" max="33" width="7.421875" style="0" customWidth="1"/>
    <col min="34" max="34" width="10.28125" style="0" customWidth="1"/>
    <col min="35" max="35" width="12.00390625" style="0" customWidth="1"/>
    <col min="36" max="39" width="9.140625" style="0" customWidth="1"/>
    <col min="40" max="42" width="9.140625" style="0" customWidth="1" outlineLevel="1"/>
    <col min="43" max="43" width="9.140625" style="0" customWidth="1"/>
    <col min="44" max="74" width="9.140625" style="0" customWidth="1" outlineLevel="1"/>
  </cols>
  <sheetData>
    <row r="1" spans="1:36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M1" s="283"/>
      <c r="T1" s="7"/>
      <c r="V1" s="2"/>
      <c r="Z1" s="7"/>
      <c r="AB1" s="2"/>
      <c r="AF1" s="7"/>
      <c r="AH1"/>
      <c r="AI1"/>
      <c r="AJ1"/>
    </row>
    <row r="2" spans="1:36" s="5" customFormat="1" ht="22.5" customHeight="1">
      <c r="A2" s="376" t="s">
        <v>96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 s="7"/>
      <c r="AG2"/>
      <c r="AH2"/>
      <c r="AI2"/>
      <c r="AJ2"/>
    </row>
    <row r="3" spans="1:36" s="5" customFormat="1" ht="22.5" customHeight="1">
      <c r="A3" s="299" t="s">
        <v>97</v>
      </c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 s="7"/>
      <c r="AG3"/>
      <c r="AH3"/>
      <c r="AI3"/>
      <c r="AJ3"/>
    </row>
    <row r="4" spans="1:31" s="114" customFormat="1" ht="22.5" customHeight="1">
      <c r="A4" s="170" t="s">
        <v>72</v>
      </c>
      <c r="B4" s="112"/>
      <c r="C4" s="316" t="s">
        <v>174</v>
      </c>
      <c r="D4" s="316" t="s">
        <v>175</v>
      </c>
      <c r="E4" s="316" t="s">
        <v>176</v>
      </c>
      <c r="F4" s="316" t="s">
        <v>177</v>
      </c>
      <c r="G4" s="316" t="s">
        <v>178</v>
      </c>
      <c r="I4" s="316" t="s">
        <v>174</v>
      </c>
      <c r="J4" s="316" t="s">
        <v>175</v>
      </c>
      <c r="K4" s="316" t="s">
        <v>176</v>
      </c>
      <c r="L4" s="316" t="s">
        <v>177</v>
      </c>
      <c r="M4" s="316" t="s">
        <v>178</v>
      </c>
      <c r="N4" s="198"/>
      <c r="O4" s="316" t="s">
        <v>174</v>
      </c>
      <c r="P4" s="316" t="s">
        <v>175</v>
      </c>
      <c r="Q4" s="316" t="s">
        <v>176</v>
      </c>
      <c r="R4" s="316" t="s">
        <v>177</v>
      </c>
      <c r="S4" s="316" t="s">
        <v>178</v>
      </c>
      <c r="U4" s="316" t="s">
        <v>174</v>
      </c>
      <c r="V4" s="316" t="s">
        <v>175</v>
      </c>
      <c r="W4" s="316" t="s">
        <v>176</v>
      </c>
      <c r="X4" s="316" t="s">
        <v>177</v>
      </c>
      <c r="Y4" s="316" t="s">
        <v>178</v>
      </c>
      <c r="AA4" s="316" t="s">
        <v>174</v>
      </c>
      <c r="AB4" s="316" t="s">
        <v>175</v>
      </c>
      <c r="AC4" s="316" t="s">
        <v>176</v>
      </c>
      <c r="AD4" s="316" t="s">
        <v>177</v>
      </c>
      <c r="AE4" s="316" t="s">
        <v>178</v>
      </c>
    </row>
    <row r="5" spans="1:31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N5" s="199"/>
      <c r="O5" s="199"/>
      <c r="P5" s="199"/>
      <c r="Q5" s="199"/>
      <c r="R5" s="199"/>
      <c r="S5" s="199"/>
      <c r="U5" s="118"/>
      <c r="V5" s="118"/>
      <c r="W5" s="118"/>
      <c r="X5" s="118"/>
      <c r="Y5" s="118"/>
      <c r="AA5" s="118"/>
      <c r="AB5" s="118"/>
      <c r="AC5" s="118"/>
      <c r="AD5" s="118"/>
      <c r="AE5" s="118"/>
    </row>
    <row r="6" spans="1:36" s="116" customFormat="1" ht="39.75" customHeight="1">
      <c r="A6" s="166"/>
      <c r="B6" s="119"/>
      <c r="C6" s="373" t="s">
        <v>158</v>
      </c>
      <c r="D6" s="373"/>
      <c r="E6" s="373"/>
      <c r="F6" s="373"/>
      <c r="G6" s="373"/>
      <c r="H6" s="120"/>
      <c r="I6" s="384" t="s">
        <v>159</v>
      </c>
      <c r="J6" s="385"/>
      <c r="K6" s="385"/>
      <c r="L6" s="385"/>
      <c r="M6" s="386"/>
      <c r="N6" s="202"/>
      <c r="O6" s="387" t="s">
        <v>173</v>
      </c>
      <c r="P6" s="385"/>
      <c r="Q6" s="385"/>
      <c r="R6" s="385"/>
      <c r="S6" s="386"/>
      <c r="T6" s="120"/>
      <c r="U6" s="384" t="s">
        <v>161</v>
      </c>
      <c r="V6" s="385"/>
      <c r="W6" s="385"/>
      <c r="X6" s="385"/>
      <c r="Y6" s="386"/>
      <c r="Z6" s="120"/>
      <c r="AA6" s="387" t="s">
        <v>162</v>
      </c>
      <c r="AB6" s="385"/>
      <c r="AC6" s="385"/>
      <c r="AD6" s="385"/>
      <c r="AE6" s="386"/>
      <c r="AF6" s="120"/>
      <c r="AG6" s="121"/>
      <c r="AH6" s="121"/>
      <c r="AI6" s="121"/>
      <c r="AJ6" s="121"/>
    </row>
    <row r="7" spans="1:32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380" t="s">
        <v>5</v>
      </c>
      <c r="J7" s="381"/>
      <c r="K7" s="381"/>
      <c r="L7" s="382"/>
      <c r="M7" s="200" t="s">
        <v>6</v>
      </c>
      <c r="N7" s="201"/>
      <c r="O7" s="380" t="s">
        <v>5</v>
      </c>
      <c r="P7" s="381"/>
      <c r="Q7" s="381"/>
      <c r="R7" s="382"/>
      <c r="S7" s="203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  <c r="AF7" s="104"/>
    </row>
    <row r="8" spans="1:32" s="109" customFormat="1" ht="22.5" customHeight="1">
      <c r="A8" s="171" t="s">
        <v>21</v>
      </c>
      <c r="B8" s="131"/>
      <c r="C8" s="334">
        <v>2397.29183215939</v>
      </c>
      <c r="D8" s="334">
        <v>2712.7946155363193</v>
      </c>
      <c r="E8" s="334">
        <v>2861.0352882091406</v>
      </c>
      <c r="F8" s="334">
        <v>2930.8163311201497</v>
      </c>
      <c r="G8" s="350">
        <f>SUM(C8:F8)</f>
        <v>10901.938067025</v>
      </c>
      <c r="H8" s="324"/>
      <c r="I8" s="334">
        <v>834.9358386197</v>
      </c>
      <c r="J8" s="334">
        <v>995.59817112772</v>
      </c>
      <c r="K8" s="334">
        <v>1125.82846120958</v>
      </c>
      <c r="L8" s="334">
        <v>895.6068909816499</v>
      </c>
      <c r="M8" s="350">
        <f>SUM(I8:L8)</f>
        <v>3851.96936193865</v>
      </c>
      <c r="N8" s="322"/>
      <c r="O8" s="334">
        <v>527.309877337204</v>
      </c>
      <c r="P8" s="334">
        <v>534.3577878474362</v>
      </c>
      <c r="Q8" s="334">
        <v>572.06800710632</v>
      </c>
      <c r="R8" s="334">
        <v>666.0978246870698</v>
      </c>
      <c r="S8" s="350">
        <f>SUM(O8:R8)</f>
        <v>2299.83349697803</v>
      </c>
      <c r="T8" s="324"/>
      <c r="U8" s="334">
        <v>669.159442931199</v>
      </c>
      <c r="V8" s="334">
        <v>666.6948136550309</v>
      </c>
      <c r="W8" s="334">
        <v>623.70124576541</v>
      </c>
      <c r="X8" s="334">
        <v>707.7824827527998</v>
      </c>
      <c r="Y8" s="350">
        <f>SUM(U8:X8)</f>
        <v>2667.3379851044397</v>
      </c>
      <c r="Z8" s="324"/>
      <c r="AA8" s="334">
        <v>456.00853028358404</v>
      </c>
      <c r="AB8" s="334">
        <v>636.5050977629959</v>
      </c>
      <c r="AC8" s="334">
        <v>666.18515802012</v>
      </c>
      <c r="AD8" s="334">
        <v>795.1831708177001</v>
      </c>
      <c r="AE8" s="350">
        <f>SUM(AA8:AD8)</f>
        <v>2553.8819568844</v>
      </c>
      <c r="AF8" s="218"/>
    </row>
    <row r="9" spans="1:32" s="108" customFormat="1" ht="22.5" customHeight="1">
      <c r="A9" s="172" t="s">
        <v>7</v>
      </c>
      <c r="B9" s="124"/>
      <c r="C9" s="334">
        <v>-2104.92101280993</v>
      </c>
      <c r="D9" s="334">
        <v>-2320.67910841778</v>
      </c>
      <c r="E9" s="334">
        <v>-2360.6907217659705</v>
      </c>
      <c r="F9" s="334">
        <v>-2281.0026843046617</v>
      </c>
      <c r="G9" s="350">
        <f aca="true" t="shared" si="0" ref="G9:G16">SUM(C9:F9)</f>
        <v>-9067.293527298341</v>
      </c>
      <c r="H9" s="324"/>
      <c r="I9" s="334">
        <v>-789.275431119819</v>
      </c>
      <c r="J9" s="334">
        <v>-890.961550700781</v>
      </c>
      <c r="K9" s="334">
        <v>-954.31931631276</v>
      </c>
      <c r="L9" s="334">
        <v>-684.8830374696099</v>
      </c>
      <c r="M9" s="350">
        <f aca="true" t="shared" si="1" ref="M9:M18">SUM(I9:L9)</f>
        <v>-3319.43933560297</v>
      </c>
      <c r="N9" s="322"/>
      <c r="O9" s="334">
        <v>-427.81270110180395</v>
      </c>
      <c r="P9" s="334">
        <v>-448.38097270167503</v>
      </c>
      <c r="Q9" s="334">
        <v>-457.73439909930113</v>
      </c>
      <c r="R9" s="334">
        <v>-515.71045190375</v>
      </c>
      <c r="S9" s="350">
        <f aca="true" t="shared" si="2" ref="S9:S18">SUM(O9:R9)</f>
        <v>-1849.63852480653</v>
      </c>
      <c r="T9" s="324"/>
      <c r="U9" s="334">
        <v>-553.180736721339</v>
      </c>
      <c r="V9" s="334">
        <v>-545.310842221821</v>
      </c>
      <c r="W9" s="334">
        <v>-511.7530614384501</v>
      </c>
      <c r="X9" s="334">
        <v>-575.4677259018899</v>
      </c>
      <c r="Y9" s="350">
        <f aca="true" t="shared" si="3" ref="Y9:Y18">SUM(U9:X9)</f>
        <v>-2185.7123662835</v>
      </c>
      <c r="Z9" s="324"/>
      <c r="AA9" s="334">
        <v>-419.321576492894</v>
      </c>
      <c r="AB9" s="334">
        <v>-537.9837102390641</v>
      </c>
      <c r="AC9" s="334">
        <v>-553.1563295909921</v>
      </c>
      <c r="AD9" s="334">
        <v>-629.9818526220397</v>
      </c>
      <c r="AE9" s="350">
        <f aca="true" t="shared" si="4" ref="AE9:AE18">SUM(AA9:AD9)</f>
        <v>-2140.44346894499</v>
      </c>
      <c r="AF9" s="218"/>
    </row>
    <row r="10" spans="1:32" s="109" customFormat="1" ht="22.5" customHeight="1">
      <c r="A10" s="173" t="s">
        <v>22</v>
      </c>
      <c r="B10" s="131"/>
      <c r="C10" s="315">
        <v>292.370819349454</v>
      </c>
      <c r="D10" s="315">
        <v>392.11550711852703</v>
      </c>
      <c r="E10" s="315">
        <v>500.3445664431889</v>
      </c>
      <c r="F10" s="315">
        <v>649.8136468154801</v>
      </c>
      <c r="G10" s="350">
        <f t="shared" si="0"/>
        <v>1834.64453972665</v>
      </c>
      <c r="H10" s="324"/>
      <c r="I10" s="315">
        <v>45.6604074998815</v>
      </c>
      <c r="J10" s="315">
        <v>104.6366204269485</v>
      </c>
      <c r="K10" s="315">
        <v>171.50914489680903</v>
      </c>
      <c r="L10" s="315">
        <v>210.723853512034</v>
      </c>
      <c r="M10" s="350">
        <f t="shared" si="1"/>
        <v>532.530026335673</v>
      </c>
      <c r="N10" s="322"/>
      <c r="O10" s="315">
        <v>99.4971762354002</v>
      </c>
      <c r="P10" s="315">
        <v>85.97681514575781</v>
      </c>
      <c r="Q10" s="315">
        <v>114.33360800702492</v>
      </c>
      <c r="R10" s="315">
        <v>150.38737278331405</v>
      </c>
      <c r="S10" s="350">
        <f t="shared" si="2"/>
        <v>450.194972171497</v>
      </c>
      <c r="T10" s="324"/>
      <c r="U10" s="315">
        <v>115.97870620986</v>
      </c>
      <c r="V10" s="315">
        <v>121.38397143320903</v>
      </c>
      <c r="W10" s="315">
        <v>111.94818432696</v>
      </c>
      <c r="X10" s="315">
        <v>132.31475685091</v>
      </c>
      <c r="Y10" s="350">
        <f t="shared" si="3"/>
        <v>481.625618820939</v>
      </c>
      <c r="Z10" s="324"/>
      <c r="AA10" s="315">
        <v>36.6869537906898</v>
      </c>
      <c r="AB10" s="315">
        <v>98.52138752393621</v>
      </c>
      <c r="AC10" s="315">
        <v>113.02882842911497</v>
      </c>
      <c r="AD10" s="315">
        <v>165.20131819566905</v>
      </c>
      <c r="AE10" s="350">
        <f t="shared" si="4"/>
        <v>413.43848793941004</v>
      </c>
      <c r="AF10" s="218"/>
    </row>
    <row r="11" spans="1:32" s="108" customFormat="1" ht="22.5" customHeight="1">
      <c r="A11" s="174" t="s">
        <v>8</v>
      </c>
      <c r="B11" s="124"/>
      <c r="C11" s="329">
        <v>139.483472749779</v>
      </c>
      <c r="D11" s="329">
        <v>134.48181099552104</v>
      </c>
      <c r="E11" s="329">
        <v>126.86058063808494</v>
      </c>
      <c r="F11" s="315">
        <v>87.63682009738699</v>
      </c>
      <c r="G11" s="350">
        <f t="shared" si="0"/>
        <v>488.462684480772</v>
      </c>
      <c r="H11" s="324"/>
      <c r="I11" s="329">
        <v>58.398172402481805</v>
      </c>
      <c r="J11" s="329">
        <v>44.795430035289186</v>
      </c>
      <c r="K11" s="329">
        <v>50.79209886462699</v>
      </c>
      <c r="L11" s="329">
        <v>34.360247887687024</v>
      </c>
      <c r="M11" s="350">
        <f t="shared" si="1"/>
        <v>188.345949190085</v>
      </c>
      <c r="N11" s="322"/>
      <c r="O11" s="329">
        <v>41.7007188981023</v>
      </c>
      <c r="P11" s="329">
        <v>56.40030433789</v>
      </c>
      <c r="Q11" s="329">
        <v>34.34859969236168</v>
      </c>
      <c r="R11" s="315">
        <v>27.434447821572007</v>
      </c>
      <c r="S11" s="350">
        <f t="shared" si="2"/>
        <v>159.884070749926</v>
      </c>
      <c r="T11" s="324"/>
      <c r="U11" s="329">
        <v>30.6591076605653</v>
      </c>
      <c r="V11" s="329">
        <v>26.903665189432598</v>
      </c>
      <c r="W11" s="329">
        <v>21.642599360252607</v>
      </c>
      <c r="X11" s="315">
        <v>32.1357019045405</v>
      </c>
      <c r="Y11" s="350">
        <f t="shared" si="3"/>
        <v>111.341074114791</v>
      </c>
      <c r="Z11" s="324"/>
      <c r="AA11" s="329">
        <v>22.5266376096555</v>
      </c>
      <c r="AB11" s="329">
        <v>16.523112910999007</v>
      </c>
      <c r="AC11" s="329">
        <v>13.648926637469295</v>
      </c>
      <c r="AD11" s="315">
        <v>16.863396496739995</v>
      </c>
      <c r="AE11" s="350">
        <f t="shared" si="4"/>
        <v>69.5620736548638</v>
      </c>
      <c r="AF11" s="218"/>
    </row>
    <row r="12" spans="1:32" s="108" customFormat="1" ht="22.5" customHeight="1">
      <c r="A12" s="173" t="s">
        <v>9</v>
      </c>
      <c r="B12" s="124"/>
      <c r="C12" s="334">
        <v>-239.56835287625</v>
      </c>
      <c r="D12" s="334">
        <v>-245.734820493805</v>
      </c>
      <c r="E12" s="334">
        <v>-260.728609102081</v>
      </c>
      <c r="F12" s="334">
        <v>-240.75079391014503</v>
      </c>
      <c r="G12" s="350">
        <f t="shared" si="0"/>
        <v>-986.782576382281</v>
      </c>
      <c r="H12" s="324"/>
      <c r="I12" s="334">
        <v>-68.2893229141895</v>
      </c>
      <c r="J12" s="334">
        <v>-77.32723731013151</v>
      </c>
      <c r="K12" s="334">
        <v>-85.37999561851201</v>
      </c>
      <c r="L12" s="334">
        <v>-56.69483315860202</v>
      </c>
      <c r="M12" s="350">
        <f t="shared" si="1"/>
        <v>-287.691389001435</v>
      </c>
      <c r="N12" s="322"/>
      <c r="O12" s="334">
        <v>-69.98609204971491</v>
      </c>
      <c r="P12" s="334">
        <v>-67.22533786195909</v>
      </c>
      <c r="Q12" s="334">
        <v>-66.83998830556997</v>
      </c>
      <c r="R12" s="315">
        <v>-74.25179418794403</v>
      </c>
      <c r="S12" s="350">
        <f t="shared" si="2"/>
        <v>-278.303212405188</v>
      </c>
      <c r="T12" s="324"/>
      <c r="U12" s="334">
        <v>-70.10952408530031</v>
      </c>
      <c r="V12" s="334">
        <v>-67.30100297221168</v>
      </c>
      <c r="W12" s="334">
        <v>-69.44849133367202</v>
      </c>
      <c r="X12" s="315">
        <v>-73.29694991389499</v>
      </c>
      <c r="Y12" s="350">
        <f t="shared" si="3"/>
        <v>-280.155968305079</v>
      </c>
      <c r="Z12" s="324"/>
      <c r="AA12" s="334">
        <v>-35.9858395000767</v>
      </c>
      <c r="AB12" s="334">
        <v>-38.637764861121404</v>
      </c>
      <c r="AC12" s="334">
        <v>-43.912341978485905</v>
      </c>
      <c r="AD12" s="315">
        <v>-41.30587741661299</v>
      </c>
      <c r="AE12" s="350">
        <f t="shared" si="4"/>
        <v>-159.841823756297</v>
      </c>
      <c r="AF12" s="218"/>
    </row>
    <row r="13" spans="1:32" s="108" customFormat="1" ht="22.5" customHeight="1">
      <c r="A13" s="173" t="s">
        <v>10</v>
      </c>
      <c r="B13" s="124"/>
      <c r="C13" s="334">
        <v>-161.605435128059</v>
      </c>
      <c r="D13" s="334">
        <v>-150.854624270054</v>
      </c>
      <c r="E13" s="334">
        <v>-175.99225054242197</v>
      </c>
      <c r="F13" s="334">
        <v>-152.37711901103603</v>
      </c>
      <c r="G13" s="350">
        <f t="shared" si="0"/>
        <v>-640.829428951571</v>
      </c>
      <c r="H13" s="324"/>
      <c r="I13" s="334">
        <v>-31.948254464584902</v>
      </c>
      <c r="J13" s="334">
        <v>-30.085238167364093</v>
      </c>
      <c r="K13" s="334">
        <v>-31.998281485326306</v>
      </c>
      <c r="L13" s="334">
        <v>-24.736908100870693</v>
      </c>
      <c r="M13" s="350">
        <f t="shared" si="1"/>
        <v>-118.768682218146</v>
      </c>
      <c r="N13" s="322"/>
      <c r="O13" s="334">
        <v>-43.7381976948709</v>
      </c>
      <c r="P13" s="334">
        <v>-43.126035273653905</v>
      </c>
      <c r="Q13" s="334">
        <v>-48.441308813289204</v>
      </c>
      <c r="R13" s="315">
        <v>-44.93348727513796</v>
      </c>
      <c r="S13" s="350">
        <f t="shared" si="2"/>
        <v>-180.23902905695198</v>
      </c>
      <c r="T13" s="324"/>
      <c r="U13" s="334">
        <v>-40.3605719354009</v>
      </c>
      <c r="V13" s="334">
        <v>-45.132607839180594</v>
      </c>
      <c r="W13" s="334">
        <v>-44.888365001583495</v>
      </c>
      <c r="X13" s="315">
        <v>-37.292752037810004</v>
      </c>
      <c r="Y13" s="350">
        <f t="shared" si="3"/>
        <v>-167.674296813975</v>
      </c>
      <c r="Z13" s="324"/>
      <c r="AA13" s="334">
        <v>-34.9207576903562</v>
      </c>
      <c r="AB13" s="334">
        <v>-35.1678830015712</v>
      </c>
      <c r="AC13" s="334">
        <v>-40.6271461610046</v>
      </c>
      <c r="AD13" s="315">
        <v>-43.31284582283</v>
      </c>
      <c r="AE13" s="350">
        <f t="shared" si="4"/>
        <v>-154.028632675762</v>
      </c>
      <c r="AF13" s="218"/>
    </row>
    <row r="14" spans="1:32" s="108" customFormat="1" ht="22.5" customHeight="1">
      <c r="A14" s="173" t="s">
        <v>23</v>
      </c>
      <c r="B14" s="124"/>
      <c r="C14" s="334">
        <v>-81.8468835068324</v>
      </c>
      <c r="D14" s="334">
        <v>-301.5174447888096</v>
      </c>
      <c r="E14" s="334">
        <v>-112.18469953302503</v>
      </c>
      <c r="F14" s="334">
        <v>124.65225498792404</v>
      </c>
      <c r="G14" s="350">
        <f t="shared" si="0"/>
        <v>-370.896772840743</v>
      </c>
      <c r="H14" s="324"/>
      <c r="I14" s="334">
        <v>-19.5762250210692</v>
      </c>
      <c r="J14" s="334">
        <v>-198.9070611448588</v>
      </c>
      <c r="K14" s="334">
        <v>-58.65273524833901</v>
      </c>
      <c r="L14" s="334">
        <v>186.98055273224202</v>
      </c>
      <c r="M14" s="350">
        <f t="shared" si="1"/>
        <v>-90.155468682025</v>
      </c>
      <c r="N14" s="322"/>
      <c r="O14" s="334">
        <v>-29.000127712205803</v>
      </c>
      <c r="P14" s="334">
        <v>-36.6503569348483</v>
      </c>
      <c r="Q14" s="334">
        <v>-18.73851376331251</v>
      </c>
      <c r="R14" s="339">
        <v>-18.318502789913396</v>
      </c>
      <c r="S14" s="350">
        <f t="shared" si="2"/>
        <v>-102.70750120028</v>
      </c>
      <c r="T14" s="324"/>
      <c r="U14" s="334">
        <v>-26.0678850795611</v>
      </c>
      <c r="V14" s="334">
        <v>-55.9529230602809</v>
      </c>
      <c r="W14" s="334">
        <v>-17.474323521954695</v>
      </c>
      <c r="X14" s="315">
        <v>-29.700049185967288</v>
      </c>
      <c r="Y14" s="350">
        <f t="shared" si="3"/>
        <v>-129.195180847764</v>
      </c>
      <c r="Z14" s="324"/>
      <c r="AA14" s="334">
        <v>-9.00899521870489</v>
      </c>
      <c r="AB14" s="334">
        <v>-10.639043859757312</v>
      </c>
      <c r="AC14" s="334">
        <v>-7.699138305934298</v>
      </c>
      <c r="AD14" s="339">
        <v>-17.795666076395502</v>
      </c>
      <c r="AE14" s="350">
        <f t="shared" si="4"/>
        <v>-45.142843460792</v>
      </c>
      <c r="AF14" s="218"/>
    </row>
    <row r="15" spans="1:32" s="108" customFormat="1" ht="22.5" customHeight="1">
      <c r="A15" s="175" t="s">
        <v>140</v>
      </c>
      <c r="B15" s="124"/>
      <c r="C15" s="334">
        <v>2.50156</v>
      </c>
      <c r="D15" s="334">
        <v>5.1870259999999995</v>
      </c>
      <c r="E15" s="334">
        <v>2.9774540000000016</v>
      </c>
      <c r="F15" s="334">
        <v>2.9655199999999997</v>
      </c>
      <c r="G15" s="350">
        <f t="shared" si="0"/>
        <v>13.63156</v>
      </c>
      <c r="H15" s="324"/>
      <c r="I15" s="334">
        <v>2.2838600000000002</v>
      </c>
      <c r="J15" s="334">
        <v>1.6844000000000001</v>
      </c>
      <c r="K15" s="334">
        <v>2.8275299999999994</v>
      </c>
      <c r="L15" s="334">
        <v>2.7859700000000007</v>
      </c>
      <c r="M15" s="350">
        <f t="shared" si="1"/>
        <v>9.581760000000001</v>
      </c>
      <c r="N15" s="322"/>
      <c r="O15" s="334">
        <v>0</v>
      </c>
      <c r="P15" s="334">
        <v>0</v>
      </c>
      <c r="Q15" s="334">
        <v>0</v>
      </c>
      <c r="R15" s="339">
        <v>0</v>
      </c>
      <c r="S15" s="350">
        <f t="shared" si="2"/>
        <v>0</v>
      </c>
      <c r="T15" s="324"/>
      <c r="U15" s="334">
        <v>0.2186</v>
      </c>
      <c r="V15" s="334">
        <v>0.15002599999999996</v>
      </c>
      <c r="W15" s="334">
        <v>0.008224000000000065</v>
      </c>
      <c r="X15" s="315">
        <v>-0.01917000000000002</v>
      </c>
      <c r="Y15" s="350">
        <f t="shared" si="3"/>
        <v>0.35768</v>
      </c>
      <c r="Z15" s="324"/>
      <c r="AA15" s="334">
        <v>0</v>
      </c>
      <c r="AB15" s="334">
        <v>0</v>
      </c>
      <c r="AC15" s="334">
        <v>0</v>
      </c>
      <c r="AD15" s="339">
        <v>0</v>
      </c>
      <c r="AE15" s="350">
        <f t="shared" si="4"/>
        <v>0</v>
      </c>
      <c r="AF15" s="218"/>
    </row>
    <row r="16" spans="1:32" s="109" customFormat="1" ht="22.5" customHeight="1">
      <c r="A16" s="175" t="s">
        <v>55</v>
      </c>
      <c r="B16" s="131"/>
      <c r="C16" s="356">
        <v>-48.6648194119088</v>
      </c>
      <c r="D16" s="356">
        <v>-166.32254543862018</v>
      </c>
      <c r="E16" s="356">
        <v>81.277041903747</v>
      </c>
      <c r="F16" s="356">
        <v>471.94032897960403</v>
      </c>
      <c r="G16" s="350">
        <f t="shared" si="0"/>
        <v>338.2300060328221</v>
      </c>
      <c r="H16" s="324"/>
      <c r="I16" s="356">
        <v>-13.471362497480301</v>
      </c>
      <c r="J16" s="356">
        <v>-155.2030861601167</v>
      </c>
      <c r="K16" s="356">
        <v>49.09776140926</v>
      </c>
      <c r="L16" s="356">
        <v>353.418882872488</v>
      </c>
      <c r="M16" s="350">
        <f t="shared" si="1"/>
        <v>233.84219562415097</v>
      </c>
      <c r="N16" s="322"/>
      <c r="O16" s="357">
        <v>-1.5265223232891798</v>
      </c>
      <c r="P16" s="357">
        <v>-4.6246105868134</v>
      </c>
      <c r="Q16" s="357">
        <v>14.662396817215651</v>
      </c>
      <c r="R16" s="357">
        <v>40.31803635188963</v>
      </c>
      <c r="S16" s="350">
        <f t="shared" si="2"/>
        <v>48.8293002590027</v>
      </c>
      <c r="T16" s="324"/>
      <c r="U16" s="356">
        <v>10.3184327701629</v>
      </c>
      <c r="V16" s="356">
        <v>-19.9488712490316</v>
      </c>
      <c r="W16" s="356">
        <v>1.7878278300020192</v>
      </c>
      <c r="X16" s="358">
        <v>24.14153761778008</v>
      </c>
      <c r="Y16" s="350">
        <f t="shared" si="3"/>
        <v>16.2989269689134</v>
      </c>
      <c r="Z16" s="324"/>
      <c r="AA16" s="356">
        <v>-20.7020010087925</v>
      </c>
      <c r="AB16" s="356">
        <v>30.5998087124848</v>
      </c>
      <c r="AC16" s="356">
        <v>34.439128621160194</v>
      </c>
      <c r="AD16" s="356">
        <v>79.6503253765695</v>
      </c>
      <c r="AE16" s="350">
        <f t="shared" si="4"/>
        <v>123.987261701422</v>
      </c>
      <c r="AF16" s="218"/>
    </row>
    <row r="17" spans="1:32" s="110" customFormat="1" ht="22.5" customHeight="1">
      <c r="A17" s="176" t="s">
        <v>12</v>
      </c>
      <c r="B17" s="132"/>
      <c r="C17" s="337">
        <f>C16/C8</f>
        <v>-0.020299914578223614</v>
      </c>
      <c r="D17" s="337">
        <f>D16/D8</f>
        <v>-0.061310408272739154</v>
      </c>
      <c r="E17" s="337">
        <f>E16/E8</f>
        <v>0.028408262644891113</v>
      </c>
      <c r="F17" s="337">
        <f>F16/F8</f>
        <v>0.16102692071434915</v>
      </c>
      <c r="G17" s="354">
        <f>G16/G8</f>
        <v>0.03102475944675044</v>
      </c>
      <c r="H17" s="359"/>
      <c r="I17" s="335">
        <f>I16/I8</f>
        <v>-0.01613460804335684</v>
      </c>
      <c r="J17" s="335">
        <f>J16/J8</f>
        <v>-0.1558892841117991</v>
      </c>
      <c r="K17" s="335">
        <f>K16/K8</f>
        <v>0.043610339497466434</v>
      </c>
      <c r="L17" s="335">
        <f>L16/L8</f>
        <v>0.3946138494815681</v>
      </c>
      <c r="M17" s="354">
        <f>M16/M8</f>
        <v>0.0607071795364595</v>
      </c>
      <c r="N17" s="360"/>
      <c r="O17" s="338">
        <f>O16/O8</f>
        <v>-0.0028949245764137276</v>
      </c>
      <c r="P17" s="338">
        <f>P16/P8</f>
        <v>-0.008654520794845732</v>
      </c>
      <c r="Q17" s="338">
        <f>Q16/Q8</f>
        <v>0.025630513566703643</v>
      </c>
      <c r="R17" s="338">
        <f>R16/R8</f>
        <v>0.060528701427347995</v>
      </c>
      <c r="S17" s="354">
        <f>S16/S8</f>
        <v>0.02123166756339716</v>
      </c>
      <c r="T17" s="359"/>
      <c r="U17" s="335">
        <f>U16/U8</f>
        <v>0.015419991272877862</v>
      </c>
      <c r="V17" s="335">
        <f>V16/V8</f>
        <v>-0.02992204355042993</v>
      </c>
      <c r="W17" s="335">
        <f>W16/W8</f>
        <v>0.0028664810951403276</v>
      </c>
      <c r="X17" s="335">
        <f>X16/X8</f>
        <v>0.0341086961122373</v>
      </c>
      <c r="Y17" s="354">
        <f>Y16/Y8</f>
        <v>0.00611055931416776</v>
      </c>
      <c r="Z17" s="359"/>
      <c r="AA17" s="335">
        <f>AA16/AA8</f>
        <v>-0.045398275764530704</v>
      </c>
      <c r="AB17" s="335">
        <f>AB16/AB8</f>
        <v>0.048074726848265886</v>
      </c>
      <c r="AC17" s="335">
        <f>AC16/AC8</f>
        <v>0.051696031060662076</v>
      </c>
      <c r="AD17" s="335">
        <f>AD16/AD8</f>
        <v>0.10016600992028508</v>
      </c>
      <c r="AE17" s="354">
        <f>AE16/AE8</f>
        <v>0.04854854836465498</v>
      </c>
      <c r="AF17" s="222"/>
    </row>
    <row r="18" spans="1:32" s="109" customFormat="1" ht="22.5" customHeight="1">
      <c r="A18" s="171" t="s">
        <v>56</v>
      </c>
      <c r="B18" s="131"/>
      <c r="C18" s="336">
        <v>157.812720656856</v>
      </c>
      <c r="D18" s="336">
        <v>237.18695106184302</v>
      </c>
      <c r="E18" s="336">
        <v>287.8536407476071</v>
      </c>
      <c r="F18" s="336">
        <v>465.22557556985385</v>
      </c>
      <c r="G18" s="350">
        <f>SUM(C18:F18)</f>
        <v>1148.07888803616</v>
      </c>
      <c r="H18" s="324"/>
      <c r="I18" s="315">
        <v>68.1779842239874</v>
      </c>
      <c r="J18" s="315">
        <v>93.4540978005076</v>
      </c>
      <c r="K18" s="315">
        <v>131.384090732632</v>
      </c>
      <c r="L18" s="315">
        <v>208.74374476881496</v>
      </c>
      <c r="M18" s="350">
        <f t="shared" si="1"/>
        <v>501.75991752594194</v>
      </c>
      <c r="N18" s="322"/>
      <c r="O18" s="315">
        <v>40.3758990396045</v>
      </c>
      <c r="P18" s="315">
        <v>36.444014759179005</v>
      </c>
      <c r="Q18" s="315">
        <v>54.8564174024085</v>
      </c>
      <c r="R18" s="315">
        <v>82.69772311092999</v>
      </c>
      <c r="S18" s="350">
        <f t="shared" si="2"/>
        <v>214.37405431212198</v>
      </c>
      <c r="T18" s="324"/>
      <c r="U18" s="315">
        <v>54.6113365721718</v>
      </c>
      <c r="V18" s="315">
        <v>55.664136897982196</v>
      </c>
      <c r="W18" s="315">
        <v>47.21359804160601</v>
      </c>
      <c r="X18" s="315">
        <v>72.209921784373</v>
      </c>
      <c r="Y18" s="350">
        <f t="shared" si="3"/>
        <v>229.698993296133</v>
      </c>
      <c r="Z18" s="324"/>
      <c r="AA18" s="315">
        <v>14.6203631300275</v>
      </c>
      <c r="AB18" s="315">
        <v>65.492934027562</v>
      </c>
      <c r="AC18" s="315">
        <v>69.7008824048985</v>
      </c>
      <c r="AD18" s="315">
        <v>124.034969565148</v>
      </c>
      <c r="AE18" s="350">
        <f t="shared" si="4"/>
        <v>273.849149127636</v>
      </c>
      <c r="AF18" s="218"/>
    </row>
    <row r="19" spans="1:32" s="110" customFormat="1" ht="22.5" customHeight="1">
      <c r="A19" s="177" t="s">
        <v>14</v>
      </c>
      <c r="B19" s="132"/>
      <c r="C19" s="352">
        <f>C18/C8</f>
        <v>0.06582958258974429</v>
      </c>
      <c r="D19" s="352">
        <f>D18/D8</f>
        <v>0.0874326975228647</v>
      </c>
      <c r="E19" s="352">
        <f>E18/E8</f>
        <v>0.10061170581638945</v>
      </c>
      <c r="F19" s="352">
        <f>F18/F8</f>
        <v>0.15873583432369026</v>
      </c>
      <c r="G19" s="354">
        <f>G18/G8</f>
        <v>0.1053096138482702</v>
      </c>
      <c r="H19" s="359"/>
      <c r="I19" s="338">
        <f>I18/I8</f>
        <v>0.08165655499552868</v>
      </c>
      <c r="J19" s="338">
        <f>J18/J8</f>
        <v>0.09386728552810777</v>
      </c>
      <c r="K19" s="338">
        <f>K18/K8</f>
        <v>0.11669991944552024</v>
      </c>
      <c r="L19" s="338">
        <f>L18/L8</f>
        <v>0.23307518831171198</v>
      </c>
      <c r="M19" s="355">
        <f>M18/M8</f>
        <v>0.13026062005680444</v>
      </c>
      <c r="N19" s="360"/>
      <c r="O19" s="338">
        <f>O18/O8</f>
        <v>0.07656958607241285</v>
      </c>
      <c r="P19" s="338">
        <f>P18/P8</f>
        <v>0.0682015226277269</v>
      </c>
      <c r="Q19" s="338">
        <f>Q18/Q8</f>
        <v>0.09589142675516431</v>
      </c>
      <c r="R19" s="338">
        <f>R18/R8</f>
        <v>0.12415251941376788</v>
      </c>
      <c r="S19" s="355">
        <f>S18/S8</f>
        <v>0.09321285849336852</v>
      </c>
      <c r="T19" s="359"/>
      <c r="U19" s="338">
        <f>U18/U8</f>
        <v>0.08161184475399651</v>
      </c>
      <c r="V19" s="338">
        <f>V18/V8</f>
        <v>0.08349268024572423</v>
      </c>
      <c r="W19" s="338">
        <f>W18/W8</f>
        <v>0.07569906002619121</v>
      </c>
      <c r="X19" s="338">
        <f>X18/X8</f>
        <v>0.10202275917245757</v>
      </c>
      <c r="Y19" s="355">
        <f>Y18/Y8</f>
        <v>0.08611544340419953</v>
      </c>
      <c r="Z19" s="359"/>
      <c r="AA19" s="338">
        <f>AA18/AA8</f>
        <v>0.03206160007782166</v>
      </c>
      <c r="AB19" s="338">
        <f>AB18/AB8</f>
        <v>0.1028945946509111</v>
      </c>
      <c r="AC19" s="338">
        <f>AC18/AC8</f>
        <v>0.10462689173689667</v>
      </c>
      <c r="AD19" s="338">
        <f>AD18/AD8</f>
        <v>0.1559828906308477</v>
      </c>
      <c r="AE19" s="355">
        <f>AE18/AE8</f>
        <v>0.10722858524820676</v>
      </c>
      <c r="AF19" s="222"/>
    </row>
    <row r="20" spans="1:32" s="104" customFormat="1" ht="9" customHeight="1">
      <c r="A20" s="111"/>
      <c r="C20" s="361"/>
      <c r="D20" s="362"/>
      <c r="E20" s="362"/>
      <c r="F20" s="227"/>
      <c r="G20" s="227"/>
      <c r="H20" s="324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24"/>
      <c r="U20" s="363"/>
      <c r="V20" s="363"/>
      <c r="W20" s="363"/>
      <c r="X20" s="363"/>
      <c r="Y20" s="363"/>
      <c r="Z20" s="324"/>
      <c r="AA20" s="363"/>
      <c r="AB20" s="363"/>
      <c r="AC20" s="363"/>
      <c r="AD20" s="363"/>
      <c r="AE20" s="363"/>
      <c r="AF20" s="218"/>
    </row>
    <row r="21" spans="1:36" s="104" customFormat="1" ht="22.5" customHeight="1">
      <c r="A21" s="171" t="s">
        <v>15</v>
      </c>
      <c r="B21" s="124"/>
      <c r="C21" s="315">
        <v>-25.745642440487</v>
      </c>
      <c r="D21" s="315">
        <v>-26.7338802613891</v>
      </c>
      <c r="E21" s="315">
        <v>-24.271545899131187</v>
      </c>
      <c r="F21" s="315">
        <v>-26.703022669724703</v>
      </c>
      <c r="G21" s="345">
        <f>C21+D21+E21+F21</f>
        <v>-103.454091270732</v>
      </c>
      <c r="H21" s="324"/>
      <c r="I21" s="315"/>
      <c r="J21" s="315"/>
      <c r="K21" s="315"/>
      <c r="L21" s="315"/>
      <c r="M21" s="323"/>
      <c r="N21" s="322"/>
      <c r="O21" s="323"/>
      <c r="P21" s="323"/>
      <c r="Q21" s="323"/>
      <c r="R21" s="323"/>
      <c r="S21" s="323"/>
      <c r="T21" s="324"/>
      <c r="U21" s="315"/>
      <c r="V21" s="315"/>
      <c r="W21" s="364"/>
      <c r="X21" s="315"/>
      <c r="Y21" s="323"/>
      <c r="Z21" s="324"/>
      <c r="AA21" s="315"/>
      <c r="AB21" s="315"/>
      <c r="AC21" s="315"/>
      <c r="AD21" s="315"/>
      <c r="AE21" s="315"/>
      <c r="AF21" s="218"/>
      <c r="AG21" s="141"/>
      <c r="AH21" s="108"/>
      <c r="AI21" s="108"/>
      <c r="AJ21" s="108"/>
    </row>
    <row r="22" spans="1:36" s="111" customFormat="1" ht="22.5" customHeight="1">
      <c r="A22" s="171" t="s">
        <v>16</v>
      </c>
      <c r="B22" s="131"/>
      <c r="C22" s="315">
        <v>-74.4104618523948</v>
      </c>
      <c r="D22" s="315">
        <v>-193.0564257000102</v>
      </c>
      <c r="E22" s="315">
        <v>57.00549600461801</v>
      </c>
      <c r="F22" s="315">
        <v>445.237306309876</v>
      </c>
      <c r="G22" s="345">
        <f>C22+D22+E22+F22</f>
        <v>234.77591476208897</v>
      </c>
      <c r="H22" s="324"/>
      <c r="I22" s="315"/>
      <c r="J22" s="315"/>
      <c r="K22" s="315"/>
      <c r="L22" s="315"/>
      <c r="M22" s="323"/>
      <c r="N22" s="322"/>
      <c r="O22" s="323"/>
      <c r="P22" s="323"/>
      <c r="Q22" s="323"/>
      <c r="R22" s="323"/>
      <c r="S22" s="323"/>
      <c r="T22" s="324"/>
      <c r="U22" s="315"/>
      <c r="V22" s="315"/>
      <c r="W22" s="364"/>
      <c r="X22" s="315"/>
      <c r="Y22" s="323"/>
      <c r="Z22" s="324"/>
      <c r="AA22" s="315"/>
      <c r="AB22" s="315"/>
      <c r="AC22" s="315"/>
      <c r="AD22" s="315"/>
      <c r="AE22" s="315"/>
      <c r="AF22" s="218"/>
      <c r="AG22" s="109"/>
      <c r="AH22" s="109"/>
      <c r="AI22" s="109"/>
      <c r="AJ22" s="109"/>
    </row>
    <row r="23" spans="1:36" s="111" customFormat="1" ht="22.5" customHeight="1">
      <c r="A23" s="178" t="s">
        <v>57</v>
      </c>
      <c r="B23" s="131"/>
      <c r="C23" s="329">
        <v>0</v>
      </c>
      <c r="D23" s="329">
        <v>0</v>
      </c>
      <c r="E23" s="329">
        <v>0</v>
      </c>
      <c r="F23" s="329">
        <v>0</v>
      </c>
      <c r="G23" s="353">
        <v>0</v>
      </c>
      <c r="H23" s="324"/>
      <c r="I23" s="315"/>
      <c r="J23" s="315"/>
      <c r="K23" s="315"/>
      <c r="L23" s="315"/>
      <c r="M23" s="323"/>
      <c r="N23" s="322"/>
      <c r="O23" s="323"/>
      <c r="P23" s="323"/>
      <c r="Q23" s="323"/>
      <c r="R23" s="323"/>
      <c r="S23" s="323"/>
      <c r="T23" s="324"/>
      <c r="U23" s="315"/>
      <c r="V23" s="315"/>
      <c r="W23" s="364"/>
      <c r="X23" s="315"/>
      <c r="Y23" s="323"/>
      <c r="Z23" s="324"/>
      <c r="AA23" s="315"/>
      <c r="AB23" s="315"/>
      <c r="AC23" s="315"/>
      <c r="AD23" s="315"/>
      <c r="AE23" s="315"/>
      <c r="AF23" s="218"/>
      <c r="AG23" s="109"/>
      <c r="AH23" s="109"/>
      <c r="AI23" s="109"/>
      <c r="AJ23" s="109"/>
    </row>
    <row r="24" spans="1:32" s="108" customFormat="1" ht="22.5" customHeight="1">
      <c r="A24" s="178" t="s">
        <v>17</v>
      </c>
      <c r="B24" s="124"/>
      <c r="C24" s="329">
        <v>4.6774727082344</v>
      </c>
      <c r="D24" s="329">
        <v>-12.96777178662672</v>
      </c>
      <c r="E24" s="329">
        <v>59.495923404439225</v>
      </c>
      <c r="F24" s="329">
        <v>-30.265576007209102</v>
      </c>
      <c r="G24" s="351">
        <f>C24+D24+E24+F24</f>
        <v>20.9400483188378</v>
      </c>
      <c r="H24" s="324"/>
      <c r="I24" s="329"/>
      <c r="J24" s="329"/>
      <c r="K24" s="315"/>
      <c r="L24" s="315"/>
      <c r="M24" s="323"/>
      <c r="N24" s="322"/>
      <c r="O24" s="323"/>
      <c r="P24" s="323"/>
      <c r="Q24" s="323"/>
      <c r="R24" s="323"/>
      <c r="S24" s="323"/>
      <c r="T24" s="324"/>
      <c r="U24" s="315"/>
      <c r="V24" s="315"/>
      <c r="W24" s="364"/>
      <c r="X24" s="315"/>
      <c r="Y24" s="323"/>
      <c r="Z24" s="324"/>
      <c r="AA24" s="315"/>
      <c r="AB24" s="315"/>
      <c r="AC24" s="315"/>
      <c r="AD24" s="315"/>
      <c r="AE24" s="315"/>
      <c r="AF24" s="218"/>
    </row>
    <row r="25" spans="1:38" s="104" customFormat="1" ht="22.5" customHeight="1">
      <c r="A25" s="171" t="s">
        <v>79</v>
      </c>
      <c r="B25" s="131"/>
      <c r="C25" s="315">
        <v>-69.7329891441604</v>
      </c>
      <c r="D25" s="315">
        <v>-206.02419748663658</v>
      </c>
      <c r="E25" s="315">
        <v>116.50141940905723</v>
      </c>
      <c r="F25" s="315">
        <v>414.97173030266686</v>
      </c>
      <c r="G25" s="345">
        <f>C25+D25+E25+F25</f>
        <v>255.7159630809271</v>
      </c>
      <c r="H25" s="324"/>
      <c r="I25" s="315"/>
      <c r="J25" s="315"/>
      <c r="K25" s="315"/>
      <c r="L25" s="315"/>
      <c r="M25" s="323"/>
      <c r="N25" s="365"/>
      <c r="O25" s="315"/>
      <c r="P25" s="315"/>
      <c r="Q25" s="315"/>
      <c r="R25" s="315"/>
      <c r="S25" s="315"/>
      <c r="T25" s="324"/>
      <c r="U25" s="315"/>
      <c r="V25" s="315"/>
      <c r="W25" s="315"/>
      <c r="X25" s="315"/>
      <c r="Y25" s="323"/>
      <c r="Z25" s="324"/>
      <c r="AA25" s="315"/>
      <c r="AB25" s="315"/>
      <c r="AC25" s="315"/>
      <c r="AD25" s="315"/>
      <c r="AE25" s="323"/>
      <c r="AF25" s="218"/>
      <c r="AG25" s="108"/>
      <c r="AH25" s="108"/>
      <c r="AI25" s="108"/>
      <c r="AJ25" s="108"/>
      <c r="AK25" s="142"/>
      <c r="AL25" s="143"/>
    </row>
    <row r="26" spans="2:32" s="104" customFormat="1" ht="9" customHeight="1">
      <c r="B26" s="124"/>
      <c r="C26" s="366"/>
      <c r="D26" s="366"/>
      <c r="E26" s="366"/>
      <c r="F26" s="366"/>
      <c r="G26" s="366"/>
      <c r="H26" s="324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24"/>
      <c r="U26" s="366"/>
      <c r="V26" s="366"/>
      <c r="W26" s="366"/>
      <c r="X26" s="366"/>
      <c r="Y26" s="366"/>
      <c r="Z26" s="324"/>
      <c r="AA26" s="366"/>
      <c r="AB26" s="366"/>
      <c r="AC26" s="366"/>
      <c r="AD26" s="366"/>
      <c r="AE26" s="367"/>
      <c r="AF26" s="218"/>
    </row>
    <row r="27" spans="1:36" s="104" customFormat="1" ht="22.5" customHeight="1">
      <c r="A27" s="171" t="s">
        <v>20</v>
      </c>
      <c r="B27" s="124"/>
      <c r="C27" s="314">
        <v>46843</v>
      </c>
      <c r="D27" s="314">
        <v>46008</v>
      </c>
      <c r="E27" s="314">
        <v>45940</v>
      </c>
      <c r="F27" s="314">
        <v>46048</v>
      </c>
      <c r="G27" s="343">
        <v>46048</v>
      </c>
      <c r="H27" s="324"/>
      <c r="I27" s="314">
        <v>10631</v>
      </c>
      <c r="J27" s="314">
        <v>10529</v>
      </c>
      <c r="K27" s="314">
        <v>10499</v>
      </c>
      <c r="L27" s="314">
        <v>10575</v>
      </c>
      <c r="M27" s="343">
        <v>10575</v>
      </c>
      <c r="N27" s="368"/>
      <c r="O27" s="314">
        <v>12698</v>
      </c>
      <c r="P27" s="314">
        <v>12268</v>
      </c>
      <c r="Q27" s="314">
        <v>12184</v>
      </c>
      <c r="R27" s="314">
        <v>12247</v>
      </c>
      <c r="S27" s="343">
        <v>12247</v>
      </c>
      <c r="T27" s="324"/>
      <c r="U27" s="314">
        <v>12041</v>
      </c>
      <c r="V27" s="314">
        <v>11864</v>
      </c>
      <c r="W27" s="314">
        <v>11885</v>
      </c>
      <c r="X27" s="314">
        <v>11922</v>
      </c>
      <c r="Y27" s="343">
        <v>11922</v>
      </c>
      <c r="Z27" s="324"/>
      <c r="AA27" s="314">
        <v>10493</v>
      </c>
      <c r="AB27" s="314">
        <v>10370</v>
      </c>
      <c r="AC27" s="314">
        <v>10361</v>
      </c>
      <c r="AD27" s="314">
        <v>10302</v>
      </c>
      <c r="AE27" s="343">
        <v>10302</v>
      </c>
      <c r="AF27" s="218"/>
      <c r="AG27" s="108"/>
      <c r="AH27" s="108"/>
      <c r="AI27" s="108"/>
      <c r="AJ27" s="108"/>
    </row>
    <row r="28" spans="2:36" s="104" customFormat="1" ht="9" customHeight="1">
      <c r="B28" s="124"/>
      <c r="C28" s="363"/>
      <c r="D28" s="363"/>
      <c r="E28" s="363"/>
      <c r="F28" s="363"/>
      <c r="G28" s="368"/>
      <c r="H28" s="324"/>
      <c r="I28" s="363"/>
      <c r="J28" s="363"/>
      <c r="K28" s="363"/>
      <c r="L28" s="363"/>
      <c r="M28" s="368"/>
      <c r="N28" s="368"/>
      <c r="O28" s="369"/>
      <c r="P28" s="368"/>
      <c r="Q28" s="368"/>
      <c r="R28" s="369"/>
      <c r="S28" s="368"/>
      <c r="T28" s="324"/>
      <c r="U28" s="363"/>
      <c r="V28" s="363"/>
      <c r="W28" s="363"/>
      <c r="X28" s="363"/>
      <c r="Y28" s="368"/>
      <c r="Z28" s="324"/>
      <c r="AA28" s="363"/>
      <c r="AB28" s="363"/>
      <c r="AC28" s="363"/>
      <c r="AD28" s="363"/>
      <c r="AE28" s="368"/>
      <c r="AF28" s="218"/>
      <c r="AG28" s="108"/>
      <c r="AH28" s="108"/>
      <c r="AI28" s="108"/>
      <c r="AJ28" s="108"/>
    </row>
    <row r="29" spans="1:32" s="165" customFormat="1" ht="22.5" customHeight="1">
      <c r="A29" s="179" t="s">
        <v>58</v>
      </c>
      <c r="B29" s="152"/>
      <c r="C29" s="315">
        <v>-0.802009218246325</v>
      </c>
      <c r="D29" s="315">
        <v>4.083071555329705</v>
      </c>
      <c r="E29" s="315">
        <v>2.08635077122608</v>
      </c>
      <c r="F29" s="315">
        <v>4.99143799831624</v>
      </c>
      <c r="G29" s="345">
        <f>C29+D29+E29+F29</f>
        <v>10.3588511066257</v>
      </c>
      <c r="H29" s="235"/>
      <c r="I29" s="315"/>
      <c r="J29" s="315"/>
      <c r="K29" s="315"/>
      <c r="L29" s="315"/>
      <c r="M29" s="321"/>
      <c r="N29" s="322"/>
      <c r="O29" s="323"/>
      <c r="P29" s="323"/>
      <c r="Q29" s="323"/>
      <c r="R29" s="323"/>
      <c r="S29" s="321"/>
      <c r="T29" s="324"/>
      <c r="U29" s="315"/>
      <c r="V29" s="315"/>
      <c r="W29" s="315"/>
      <c r="X29" s="315"/>
      <c r="Y29" s="321"/>
      <c r="Z29" s="324"/>
      <c r="AA29" s="315"/>
      <c r="AB29" s="315"/>
      <c r="AC29" s="315"/>
      <c r="AD29" s="315"/>
      <c r="AE29" s="321"/>
      <c r="AF29" s="235"/>
    </row>
    <row r="30" spans="1:32" s="5" customFormat="1" ht="9" customHeight="1">
      <c r="A30" s="194"/>
      <c r="B30" s="154"/>
      <c r="C30" s="237"/>
      <c r="D30" s="237"/>
      <c r="E30" s="238"/>
      <c r="F30" s="238"/>
      <c r="G30" s="238"/>
      <c r="H30" s="294"/>
      <c r="I30" s="237"/>
      <c r="J30" s="237"/>
      <c r="K30" s="237"/>
      <c r="L30" s="238"/>
      <c r="M30" s="238"/>
      <c r="N30" s="250"/>
      <c r="O30" s="370"/>
      <c r="P30" s="250"/>
      <c r="Q30" s="250"/>
      <c r="R30" s="28"/>
      <c r="S30" s="238"/>
      <c r="T30" s="294"/>
      <c r="U30" s="237"/>
      <c r="V30" s="237"/>
      <c r="W30" s="237"/>
      <c r="X30" s="238"/>
      <c r="Y30" s="238"/>
      <c r="Z30" s="294"/>
      <c r="AA30" s="237"/>
      <c r="AB30" s="237"/>
      <c r="AC30" s="237"/>
      <c r="AD30" s="238"/>
      <c r="AE30" s="238"/>
      <c r="AF30" s="294"/>
    </row>
    <row r="31" spans="1:33" s="5" customFormat="1" ht="22.5" customHeight="1">
      <c r="A31" s="167" t="s">
        <v>48</v>
      </c>
      <c r="B31" s="46"/>
      <c r="C31" s="315">
        <v>10656.5656336089</v>
      </c>
      <c r="D31" s="315">
        <v>9929.05945748647</v>
      </c>
      <c r="E31" s="315">
        <v>9697.17043911001</v>
      </c>
      <c r="F31" s="315">
        <v>9462.990357038841</v>
      </c>
      <c r="G31" s="315">
        <v>9462.990357038841</v>
      </c>
      <c r="H31" s="324"/>
      <c r="I31" s="315">
        <v>3284.61857859511</v>
      </c>
      <c r="J31" s="315">
        <v>2884.49682688144</v>
      </c>
      <c r="K31" s="315">
        <v>2725.26008242448</v>
      </c>
      <c r="L31" s="315">
        <v>2659.83664679288</v>
      </c>
      <c r="M31" s="315">
        <v>2659.83664679288</v>
      </c>
      <c r="N31" s="322"/>
      <c r="O31" s="315">
        <v>3369.83513996189</v>
      </c>
      <c r="P31" s="315">
        <v>3263.70837619608</v>
      </c>
      <c r="Q31" s="315">
        <v>3234.6758340204497</v>
      </c>
      <c r="R31" s="315">
        <v>3195.65391024066</v>
      </c>
      <c r="S31" s="315">
        <v>3195.65391024066</v>
      </c>
      <c r="T31" s="324"/>
      <c r="U31" s="315">
        <v>2335.6042098985</v>
      </c>
      <c r="V31" s="315">
        <v>2215.72367793287</v>
      </c>
      <c r="W31" s="315">
        <v>2202.44186937184</v>
      </c>
      <c r="X31" s="315">
        <v>2155.3126400894803</v>
      </c>
      <c r="Y31" s="315">
        <v>2155.3126400894803</v>
      </c>
      <c r="Z31" s="324"/>
      <c r="AA31" s="315">
        <v>1725.6294306218501</v>
      </c>
      <c r="AB31" s="315">
        <v>1622.4985064181799</v>
      </c>
      <c r="AC31" s="315">
        <v>1561.00015765004</v>
      </c>
      <c r="AD31" s="315">
        <v>1503.19307633689</v>
      </c>
      <c r="AE31" s="315">
        <v>1503.19307633689</v>
      </c>
      <c r="AF31" s="294"/>
      <c r="AG31" s="46"/>
    </row>
    <row r="32" spans="1:32" s="5" customFormat="1" ht="22.5" customHeight="1">
      <c r="A32" s="167" t="s">
        <v>49</v>
      </c>
      <c r="B32" s="46"/>
      <c r="C32" s="233"/>
      <c r="D32" s="233"/>
      <c r="E32" s="233"/>
      <c r="F32" s="233"/>
      <c r="G32" s="371">
        <v>0.03356170522630382</v>
      </c>
      <c r="H32" s="294"/>
      <c r="I32" s="233"/>
      <c r="J32" s="233"/>
      <c r="K32" s="233"/>
      <c r="L32" s="233"/>
      <c r="M32" s="371">
        <v>0.07868493653587777</v>
      </c>
      <c r="N32" s="311"/>
      <c r="O32" s="249"/>
      <c r="P32" s="249"/>
      <c r="Q32" s="249"/>
      <c r="R32" s="249"/>
      <c r="S32" s="371">
        <v>0.014987547035950156</v>
      </c>
      <c r="T32" s="294"/>
      <c r="U32" s="233"/>
      <c r="V32" s="233"/>
      <c r="W32" s="233"/>
      <c r="X32" s="233"/>
      <c r="Y32" s="371">
        <v>0.007239140624495232</v>
      </c>
      <c r="Z32" s="294"/>
      <c r="AA32" s="233"/>
      <c r="AB32" s="233"/>
      <c r="AC32" s="233"/>
      <c r="AD32" s="233"/>
      <c r="AE32" s="371">
        <v>0.07709635082957565</v>
      </c>
      <c r="AF32" s="239"/>
    </row>
    <row r="33" spans="3:31" ht="15">
      <c r="C33" s="62"/>
      <c r="D33" s="62"/>
      <c r="E33" s="62"/>
      <c r="F33" s="62"/>
      <c r="G33" s="27"/>
      <c r="H33" s="37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372"/>
      <c r="U33" s="62"/>
      <c r="V33" s="62"/>
      <c r="W33" s="62"/>
      <c r="X33" s="62"/>
      <c r="Y33" s="62"/>
      <c r="Z33" s="372"/>
      <c r="AA33" s="62"/>
      <c r="AB33" s="62"/>
      <c r="AC33" s="62"/>
      <c r="AD33" s="62"/>
      <c r="AE33" s="62"/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253"/>
      <c r="AE34" s="253"/>
    </row>
    <row r="35" spans="3:31" ht="15">
      <c r="C35" s="62"/>
      <c r="D35" s="62"/>
      <c r="E35" s="253"/>
      <c r="F35" s="62"/>
      <c r="I35" s="62"/>
      <c r="J35" s="62"/>
      <c r="K35" s="62"/>
      <c r="L35" s="253"/>
      <c r="M35" s="62"/>
      <c r="N35" s="62"/>
      <c r="O35" s="62"/>
      <c r="P35" s="62"/>
      <c r="Q35" s="62"/>
      <c r="R35" s="62"/>
      <c r="S35" s="62"/>
      <c r="U35" s="62"/>
      <c r="V35" s="62"/>
      <c r="W35" s="62"/>
      <c r="X35" s="253"/>
      <c r="Y35" s="253"/>
      <c r="AA35" s="62"/>
      <c r="AB35" s="62"/>
      <c r="AC35" s="62"/>
      <c r="AD35" s="62"/>
      <c r="AE35" s="253"/>
    </row>
    <row r="36" spans="3:31" ht="15">
      <c r="C36" s="62"/>
      <c r="D36" s="62"/>
      <c r="E36" s="62"/>
      <c r="F36" s="62"/>
      <c r="I36" s="62"/>
      <c r="J36" s="62"/>
      <c r="K36" s="62"/>
      <c r="L36" s="253"/>
      <c r="M36" s="62"/>
      <c r="N36" s="62"/>
      <c r="O36" s="62"/>
      <c r="P36" s="62"/>
      <c r="Q36" s="62"/>
      <c r="R36" s="62"/>
      <c r="S36" s="62"/>
      <c r="U36" s="62"/>
      <c r="V36" s="62"/>
      <c r="W36" s="62"/>
      <c r="X36" s="62"/>
      <c r="Y36" s="253"/>
      <c r="AA36" s="62"/>
      <c r="AB36" s="62"/>
      <c r="AC36" s="62"/>
      <c r="AD36" s="62"/>
      <c r="AE36" s="253"/>
    </row>
    <row r="37" spans="3:31" ht="15">
      <c r="C37" s="62"/>
      <c r="D37" s="62"/>
      <c r="E37" s="62"/>
      <c r="F37" s="62" t="s">
        <v>179</v>
      </c>
      <c r="I37" s="62"/>
      <c r="J37" s="62"/>
      <c r="K37" s="62" t="s">
        <v>146</v>
      </c>
      <c r="L37" s="62"/>
      <c r="M37" s="62"/>
      <c r="N37" s="62"/>
      <c r="O37" s="62"/>
      <c r="P37" s="62"/>
      <c r="Q37" s="62"/>
      <c r="R37" s="62"/>
      <c r="S37" s="62"/>
      <c r="U37" s="62"/>
      <c r="V37" s="62"/>
      <c r="W37" s="62" t="s">
        <v>146</v>
      </c>
      <c r="X37" s="62"/>
      <c r="Y37" s="253"/>
      <c r="AA37" s="62"/>
      <c r="AB37" s="62"/>
      <c r="AC37" s="62" t="s">
        <v>146</v>
      </c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N38" s="62"/>
      <c r="O38" s="62"/>
      <c r="P38" s="62"/>
      <c r="Q38" s="62" t="s">
        <v>146</v>
      </c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D46" s="62"/>
      <c r="E46" s="62"/>
      <c r="F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  <row r="47" spans="3:31" ht="15">
      <c r="C47" s="62"/>
      <c r="E47" s="62"/>
      <c r="F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U47" s="62"/>
      <c r="V47" s="62"/>
      <c r="W47" s="62"/>
      <c r="X47" s="62"/>
      <c r="Y47" s="62"/>
      <c r="AA47" s="62"/>
      <c r="AB47" s="62"/>
      <c r="AC47" s="62"/>
      <c r="AD47" s="62"/>
      <c r="AE47" s="62"/>
    </row>
  </sheetData>
  <sheetProtection/>
  <mergeCells count="7">
    <mergeCell ref="A2:E2"/>
    <mergeCell ref="I6:M6"/>
    <mergeCell ref="O6:S6"/>
    <mergeCell ref="U6:Y6"/>
    <mergeCell ref="AA6:AE6"/>
    <mergeCell ref="I7:L7"/>
    <mergeCell ref="O7:R7"/>
  </mergeCells>
  <printOptions verticalCentered="1"/>
  <pageMargins left="0.31496062992125984" right="0.31496062992125984" top="0.3937007874015748" bottom="0.5905511811023623" header="0.35433070866141736" footer="0.3937007874015748"/>
  <pageSetup horizontalDpi="600" verticalDpi="600" orientation="landscape" paperSize="9" scale="65" r:id="rId2"/>
  <headerFooter alignWithMargins="0">
    <oddFooter>&amp;L&amp;"Helv,Standard"&amp;8Investor Relations &amp;R&amp;"Helv,Standard"&amp;8 Q-Q3 BY 2020/21</oddFooter>
  </headerFooter>
  <colBreaks count="1" manualBreakCount="1">
    <brk id="20" max="30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47"/>
  <sheetViews>
    <sheetView showGridLines="0" zoomScale="80" zoomScaleNormal="80" workbookViewId="0" topLeftCell="A5">
      <selection activeCell="AE33" sqref="AE33"/>
    </sheetView>
  </sheetViews>
  <sheetFormatPr defaultColWidth="9.140625" defaultRowHeight="12.75" outlineLevelCol="1"/>
  <cols>
    <col min="1" max="1" width="42.8515625" style="7" customWidth="1"/>
    <col min="2" max="2" width="2.57421875" style="7" customWidth="1"/>
    <col min="3" max="6" width="10.7109375" style="0" customWidth="1"/>
    <col min="7" max="7" width="12.421875" style="0" customWidth="1"/>
    <col min="8" max="8" width="1.421875" style="7" customWidth="1"/>
    <col min="9" max="13" width="10.7109375" style="0" customWidth="1"/>
    <col min="14" max="14" width="1.1484375" style="0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1.421875" style="7" customWidth="1"/>
    <col min="33" max="33" width="7.421875" style="0" customWidth="1"/>
    <col min="34" max="34" width="10.28125" style="0" customWidth="1"/>
    <col min="35" max="35" width="12.00390625" style="0" customWidth="1"/>
    <col min="36" max="39" width="9.140625" style="0" customWidth="1"/>
    <col min="40" max="42" width="9.140625" style="0" customWidth="1" outlineLevel="1"/>
    <col min="43" max="43" width="9.140625" style="0" customWidth="1"/>
    <col min="44" max="74" width="9.140625" style="0" customWidth="1" outlineLevel="1"/>
  </cols>
  <sheetData>
    <row r="1" spans="1:36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M1" s="283"/>
      <c r="T1" s="7"/>
      <c r="V1" s="2"/>
      <c r="Z1" s="7"/>
      <c r="AB1" s="2"/>
      <c r="AF1" s="7"/>
      <c r="AH1"/>
      <c r="AI1"/>
      <c r="AJ1"/>
    </row>
    <row r="2" spans="1:36" s="5" customFormat="1" ht="22.5" customHeight="1">
      <c r="A2" s="376" t="s">
        <v>96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 s="7"/>
      <c r="AG2"/>
      <c r="AH2"/>
      <c r="AI2"/>
      <c r="AJ2"/>
    </row>
    <row r="3" spans="1:36" s="5" customFormat="1" ht="22.5" customHeight="1">
      <c r="A3" s="299" t="s">
        <v>97</v>
      </c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 s="7"/>
      <c r="AG3"/>
      <c r="AH3"/>
      <c r="AI3"/>
      <c r="AJ3"/>
    </row>
    <row r="4" spans="1:31" s="114" customFormat="1" ht="22.5" customHeight="1">
      <c r="A4" s="170" t="s">
        <v>72</v>
      </c>
      <c r="B4" s="112"/>
      <c r="C4" s="316" t="s">
        <v>180</v>
      </c>
      <c r="D4" s="316" t="s">
        <v>181</v>
      </c>
      <c r="E4" s="316" t="s">
        <v>182</v>
      </c>
      <c r="F4" s="316" t="s">
        <v>183</v>
      </c>
      <c r="G4" s="316" t="s">
        <v>184</v>
      </c>
      <c r="I4" s="316" t="s">
        <v>180</v>
      </c>
      <c r="J4" s="316" t="s">
        <v>181</v>
      </c>
      <c r="K4" s="316" t="s">
        <v>182</v>
      </c>
      <c r="L4" s="316" t="s">
        <v>183</v>
      </c>
      <c r="M4" s="316" t="s">
        <v>184</v>
      </c>
      <c r="N4" s="198"/>
      <c r="O4" s="316" t="s">
        <v>180</v>
      </c>
      <c r="P4" s="316" t="s">
        <v>181</v>
      </c>
      <c r="Q4" s="316" t="s">
        <v>182</v>
      </c>
      <c r="R4" s="316" t="s">
        <v>183</v>
      </c>
      <c r="S4" s="316" t="s">
        <v>184</v>
      </c>
      <c r="U4" s="316" t="s">
        <v>180</v>
      </c>
      <c r="V4" s="316" t="s">
        <v>181</v>
      </c>
      <c r="W4" s="316" t="s">
        <v>182</v>
      </c>
      <c r="X4" s="316" t="s">
        <v>183</v>
      </c>
      <c r="Y4" s="316" t="s">
        <v>184</v>
      </c>
      <c r="AA4" s="316" t="s">
        <v>180</v>
      </c>
      <c r="AB4" s="316" t="s">
        <v>181</v>
      </c>
      <c r="AC4" s="316" t="s">
        <v>182</v>
      </c>
      <c r="AD4" s="316" t="s">
        <v>183</v>
      </c>
      <c r="AE4" s="316" t="s">
        <v>184</v>
      </c>
    </row>
    <row r="5" spans="1:31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N5" s="199"/>
      <c r="O5" s="199"/>
      <c r="P5" s="199"/>
      <c r="Q5" s="199"/>
      <c r="R5" s="199"/>
      <c r="S5" s="199"/>
      <c r="U5" s="118"/>
      <c r="V5" s="118"/>
      <c r="W5" s="118"/>
      <c r="X5" s="118"/>
      <c r="Y5" s="118"/>
      <c r="AA5" s="118"/>
      <c r="AB5" s="118"/>
      <c r="AC5" s="118"/>
      <c r="AD5" s="118"/>
      <c r="AE5" s="118"/>
    </row>
    <row r="6" spans="1:36" s="116" customFormat="1" ht="39.75" customHeight="1">
      <c r="A6" s="166"/>
      <c r="B6" s="119"/>
      <c r="C6" s="373" t="s">
        <v>158</v>
      </c>
      <c r="D6" s="373"/>
      <c r="E6" s="373"/>
      <c r="F6" s="373"/>
      <c r="G6" s="373"/>
      <c r="H6" s="120"/>
      <c r="I6" s="384" t="s">
        <v>159</v>
      </c>
      <c r="J6" s="385"/>
      <c r="K6" s="385"/>
      <c r="L6" s="385"/>
      <c r="M6" s="386"/>
      <c r="N6" s="202"/>
      <c r="O6" s="387" t="s">
        <v>173</v>
      </c>
      <c r="P6" s="385"/>
      <c r="Q6" s="385"/>
      <c r="R6" s="385"/>
      <c r="S6" s="386"/>
      <c r="T6" s="120"/>
      <c r="U6" s="384" t="s">
        <v>161</v>
      </c>
      <c r="V6" s="385"/>
      <c r="W6" s="385"/>
      <c r="X6" s="385"/>
      <c r="Y6" s="386"/>
      <c r="Z6" s="120"/>
      <c r="AA6" s="387" t="s">
        <v>162</v>
      </c>
      <c r="AB6" s="385"/>
      <c r="AC6" s="385"/>
      <c r="AD6" s="385"/>
      <c r="AE6" s="386"/>
      <c r="AF6" s="120"/>
      <c r="AG6" s="121"/>
      <c r="AH6" s="121"/>
      <c r="AI6" s="121"/>
      <c r="AJ6" s="121"/>
    </row>
    <row r="7" spans="1:32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380" t="s">
        <v>5</v>
      </c>
      <c r="J7" s="381"/>
      <c r="K7" s="381"/>
      <c r="L7" s="382"/>
      <c r="M7" s="200" t="s">
        <v>6</v>
      </c>
      <c r="N7" s="201"/>
      <c r="O7" s="380" t="s">
        <v>5</v>
      </c>
      <c r="P7" s="381"/>
      <c r="Q7" s="381"/>
      <c r="R7" s="382"/>
      <c r="S7" s="203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  <c r="AF7" s="104"/>
    </row>
    <row r="8" spans="1:32" s="109" customFormat="1" ht="22.5" customHeight="1">
      <c r="A8" s="171" t="s">
        <v>21</v>
      </c>
      <c r="B8" s="131"/>
      <c r="C8" s="334">
        <v>3373.90975586425</v>
      </c>
      <c r="D8" s="334">
        <v>3432.49235846712</v>
      </c>
      <c r="E8" s="334">
        <v>3697.12824183413</v>
      </c>
      <c r="F8" s="334">
        <v>4419.7181973718</v>
      </c>
      <c r="G8" s="350">
        <f>SUM(C8:F8)</f>
        <v>14923.2485535373</v>
      </c>
      <c r="H8" s="324"/>
      <c r="I8" s="334">
        <v>1205.8881689948</v>
      </c>
      <c r="J8" s="334">
        <v>1262.2485481977399</v>
      </c>
      <c r="K8" s="334">
        <v>1432.9555714646806</v>
      </c>
      <c r="L8" s="334">
        <v>1800.7223430308186</v>
      </c>
      <c r="M8" s="350">
        <f>SUM(I8:L8)</f>
        <v>5701.814631688039</v>
      </c>
      <c r="N8" s="322"/>
      <c r="O8" s="334">
        <v>704.2226353234221</v>
      </c>
      <c r="P8" s="334">
        <v>721.315327886578</v>
      </c>
      <c r="Q8" s="334">
        <v>735.89774484863</v>
      </c>
      <c r="R8" s="334">
        <v>890.74870815757</v>
      </c>
      <c r="S8" s="350">
        <f>SUM(O8:R8)</f>
        <v>3052.1844162162</v>
      </c>
      <c r="T8" s="324"/>
      <c r="U8" s="334">
        <v>800.86584861318</v>
      </c>
      <c r="V8" s="334">
        <v>814.0807332011101</v>
      </c>
      <c r="W8" s="334">
        <v>858.33938407311</v>
      </c>
      <c r="X8" s="334">
        <v>902.9555783538704</v>
      </c>
      <c r="Y8" s="350">
        <f>SUM(U8:X8)</f>
        <v>3376.2415442412703</v>
      </c>
      <c r="Z8" s="324"/>
      <c r="AA8" s="334">
        <v>825.503545443631</v>
      </c>
      <c r="AB8" s="334">
        <v>791.605668214809</v>
      </c>
      <c r="AC8" s="334">
        <v>836.39085967311</v>
      </c>
      <c r="AD8" s="334">
        <v>1020.9239858235701</v>
      </c>
      <c r="AE8" s="350">
        <f>SUM(AA8:AD8)</f>
        <v>3474.42405915512</v>
      </c>
      <c r="AF8" s="218"/>
    </row>
    <row r="9" spans="1:32" s="108" customFormat="1" ht="22.5" customHeight="1">
      <c r="A9" s="172" t="s">
        <v>7</v>
      </c>
      <c r="B9" s="124"/>
      <c r="C9" s="334">
        <v>-2594.7110438355903</v>
      </c>
      <c r="D9" s="334">
        <v>-2689.7124385751395</v>
      </c>
      <c r="E9" s="334">
        <v>-2921.254085228631</v>
      </c>
      <c r="F9" s="334">
        <v>-3355.3816095718394</v>
      </c>
      <c r="G9" s="350">
        <f aca="true" t="shared" si="0" ref="G9:G16">SUM(C9:F9)</f>
        <v>-11561.0591772112</v>
      </c>
      <c r="H9" s="324"/>
      <c r="I9" s="334">
        <v>-921.794091546717</v>
      </c>
      <c r="J9" s="334">
        <v>-978.441725619713</v>
      </c>
      <c r="K9" s="334">
        <v>-1119.4676926234201</v>
      </c>
      <c r="L9" s="334">
        <v>-1327.4136975609704</v>
      </c>
      <c r="M9" s="350">
        <f aca="true" t="shared" si="1" ref="M9:M18">SUM(I9:L9)</f>
        <v>-4347.1172073508205</v>
      </c>
      <c r="N9" s="322"/>
      <c r="O9" s="334">
        <v>-523.375736655861</v>
      </c>
      <c r="P9" s="334">
        <v>-547.4782438776889</v>
      </c>
      <c r="Q9" s="334">
        <v>-564.2852493911599</v>
      </c>
      <c r="R9" s="334">
        <v>-679.9244318743599</v>
      </c>
      <c r="S9" s="350">
        <f aca="true" t="shared" si="2" ref="S9:S18">SUM(O9:R9)</f>
        <v>-2315.06366179907</v>
      </c>
      <c r="T9" s="324"/>
      <c r="U9" s="334">
        <v>-624.527737388155</v>
      </c>
      <c r="V9" s="334">
        <v>-634.724900933225</v>
      </c>
      <c r="W9" s="334">
        <v>-693.4041691443401</v>
      </c>
      <c r="X9" s="334">
        <v>-708.2456010461599</v>
      </c>
      <c r="Y9" s="350">
        <f aca="true" t="shared" si="3" ref="Y9:Y18">SUM(U9:X9)</f>
        <v>-2660.90240851188</v>
      </c>
      <c r="Z9" s="324"/>
      <c r="AA9" s="334">
        <v>-676.5193337748419</v>
      </c>
      <c r="AB9" s="334">
        <v>-664.051024141078</v>
      </c>
      <c r="AC9" s="334">
        <v>-696.5944916493302</v>
      </c>
      <c r="AD9" s="334">
        <v>-821.9379578965702</v>
      </c>
      <c r="AE9" s="350">
        <f aca="true" t="shared" si="4" ref="AE9:AE18">SUM(AA9:AD9)</f>
        <v>-2859.1028074618202</v>
      </c>
      <c r="AF9" s="218"/>
    </row>
    <row r="10" spans="1:32" s="109" customFormat="1" ht="22.5" customHeight="1">
      <c r="A10" s="173" t="s">
        <v>22</v>
      </c>
      <c r="B10" s="131"/>
      <c r="C10" s="315">
        <v>779.198712028664</v>
      </c>
      <c r="D10" s="315">
        <v>742.7799198919759</v>
      </c>
      <c r="E10" s="315">
        <v>775.8741566055403</v>
      </c>
      <c r="F10" s="315">
        <v>1064.33658779994</v>
      </c>
      <c r="G10" s="350">
        <f t="shared" si="0"/>
        <v>3362.18937632612</v>
      </c>
      <c r="H10" s="324"/>
      <c r="I10" s="315">
        <v>284.094077448079</v>
      </c>
      <c r="J10" s="315">
        <v>283.806822578023</v>
      </c>
      <c r="K10" s="315">
        <v>313.4878788412599</v>
      </c>
      <c r="L10" s="315">
        <v>473.308645469868</v>
      </c>
      <c r="M10" s="350">
        <f t="shared" si="1"/>
        <v>1354.69742433723</v>
      </c>
      <c r="N10" s="322"/>
      <c r="O10" s="315">
        <v>180.846898667561</v>
      </c>
      <c r="P10" s="315">
        <v>173.83708400888997</v>
      </c>
      <c r="Q10" s="315">
        <v>171.61249545746006</v>
      </c>
      <c r="R10" s="315">
        <v>210.82427628322102</v>
      </c>
      <c r="S10" s="350">
        <f t="shared" si="2"/>
        <v>737.120754417132</v>
      </c>
      <c r="T10" s="324"/>
      <c r="U10" s="315">
        <v>176.338111225025</v>
      </c>
      <c r="V10" s="315">
        <v>179.355832267883</v>
      </c>
      <c r="W10" s="315">
        <v>164.93521492877102</v>
      </c>
      <c r="X10" s="315">
        <v>194.70997730771603</v>
      </c>
      <c r="Y10" s="350">
        <f t="shared" si="3"/>
        <v>715.339135729395</v>
      </c>
      <c r="Z10" s="324"/>
      <c r="AA10" s="315">
        <v>148.98421166878902</v>
      </c>
      <c r="AB10" s="315">
        <v>127.55464407372696</v>
      </c>
      <c r="AC10" s="315">
        <v>139.79636802378505</v>
      </c>
      <c r="AD10" s="315">
        <v>198.98602792699694</v>
      </c>
      <c r="AE10" s="350">
        <f t="shared" si="4"/>
        <v>615.321251693298</v>
      </c>
      <c r="AF10" s="218"/>
    </row>
    <row r="11" spans="1:32" s="108" customFormat="1" ht="22.5" customHeight="1">
      <c r="A11" s="174" t="s">
        <v>8</v>
      </c>
      <c r="B11" s="124"/>
      <c r="C11" s="329">
        <v>93.4634969495627</v>
      </c>
      <c r="D11" s="329">
        <v>72.31023162011128</v>
      </c>
      <c r="E11" s="329">
        <v>108.353691632879</v>
      </c>
      <c r="F11" s="315">
        <v>171.71279391368307</v>
      </c>
      <c r="G11" s="350">
        <f t="shared" si="0"/>
        <v>445.84021411623604</v>
      </c>
      <c r="H11" s="324"/>
      <c r="I11" s="329">
        <v>27.9690233489923</v>
      </c>
      <c r="J11" s="329">
        <v>39.3749048783476</v>
      </c>
      <c r="K11" s="329">
        <v>41.63250848574909</v>
      </c>
      <c r="L11" s="329">
        <v>43.550215631106</v>
      </c>
      <c r="M11" s="350">
        <f t="shared" si="1"/>
        <v>152.52665234419499</v>
      </c>
      <c r="N11" s="322"/>
      <c r="O11" s="329">
        <v>35.8719797486929</v>
      </c>
      <c r="P11" s="329">
        <v>8.731796468052899</v>
      </c>
      <c r="Q11" s="329">
        <v>37.038440692592204</v>
      </c>
      <c r="R11" s="315">
        <v>54.37111890838398</v>
      </c>
      <c r="S11" s="350">
        <f t="shared" si="2"/>
        <v>136.01333581772198</v>
      </c>
      <c r="T11" s="324"/>
      <c r="U11" s="329">
        <v>22.2075482608892</v>
      </c>
      <c r="V11" s="329">
        <v>26.1160808939369</v>
      </c>
      <c r="W11" s="329">
        <v>23.796380645486803</v>
      </c>
      <c r="X11" s="315">
        <v>44.9013532369101</v>
      </c>
      <c r="Y11" s="350">
        <f t="shared" si="3"/>
        <v>117.021363037223</v>
      </c>
      <c r="Z11" s="324"/>
      <c r="AA11" s="329">
        <v>11.3658999422659</v>
      </c>
      <c r="AB11" s="329">
        <v>8.575644231136097</v>
      </c>
      <c r="AC11" s="329">
        <v>10.494339608962504</v>
      </c>
      <c r="AD11" s="315">
        <v>34.99083631978641</v>
      </c>
      <c r="AE11" s="350">
        <f t="shared" si="4"/>
        <v>65.42672010215091</v>
      </c>
      <c r="AF11" s="218"/>
    </row>
    <row r="12" spans="1:32" s="108" customFormat="1" ht="22.5" customHeight="1">
      <c r="A12" s="173" t="s">
        <v>9</v>
      </c>
      <c r="B12" s="124"/>
      <c r="C12" s="334">
        <v>-285.151765877137</v>
      </c>
      <c r="D12" s="334">
        <v>-284.8048485381089</v>
      </c>
      <c r="E12" s="334">
        <v>-293.0873403042101</v>
      </c>
      <c r="F12" s="334">
        <v>-311.73199568001405</v>
      </c>
      <c r="G12" s="350">
        <f t="shared" si="0"/>
        <v>-1174.77595039947</v>
      </c>
      <c r="H12" s="324"/>
      <c r="I12" s="334">
        <v>-83.3211247426612</v>
      </c>
      <c r="J12" s="334">
        <v>-84.28748589401181</v>
      </c>
      <c r="K12" s="334">
        <v>-86.18918370298198</v>
      </c>
      <c r="L12" s="334">
        <v>-90.07057233457803</v>
      </c>
      <c r="M12" s="350">
        <f t="shared" si="1"/>
        <v>-343.868366674233</v>
      </c>
      <c r="N12" s="322"/>
      <c r="O12" s="334">
        <v>-78.39037846904931</v>
      </c>
      <c r="P12" s="334">
        <v>-79.61780843628067</v>
      </c>
      <c r="Q12" s="334">
        <v>-80.307644602573</v>
      </c>
      <c r="R12" s="315">
        <v>-89.48385637057504</v>
      </c>
      <c r="S12" s="350">
        <f t="shared" si="2"/>
        <v>-327.79968787847804</v>
      </c>
      <c r="T12" s="324"/>
      <c r="U12" s="334">
        <v>-80.891798484384</v>
      </c>
      <c r="V12" s="334">
        <v>-80.60187138248699</v>
      </c>
      <c r="W12" s="334">
        <v>-83.55460774256804</v>
      </c>
      <c r="X12" s="315">
        <v>-82.69172646647797</v>
      </c>
      <c r="Y12" s="350">
        <f t="shared" si="3"/>
        <v>-327.740004075917</v>
      </c>
      <c r="Z12" s="324"/>
      <c r="AA12" s="334">
        <v>-46.606524554619604</v>
      </c>
      <c r="AB12" s="334">
        <v>-45.926171285649694</v>
      </c>
      <c r="AC12" s="334">
        <v>-47.928251287506704</v>
      </c>
      <c r="AD12" s="315">
        <v>-53.517372612266</v>
      </c>
      <c r="AE12" s="350">
        <f t="shared" si="4"/>
        <v>-193.978319740042</v>
      </c>
      <c r="AF12" s="218"/>
    </row>
    <row r="13" spans="1:32" s="108" customFormat="1" ht="22.5" customHeight="1">
      <c r="A13" s="173" t="s">
        <v>10</v>
      </c>
      <c r="B13" s="124"/>
      <c r="C13" s="334">
        <v>-170.45193932719602</v>
      </c>
      <c r="D13" s="334">
        <v>-165.166672766863</v>
      </c>
      <c r="E13" s="334">
        <v>-183.61436386684002</v>
      </c>
      <c r="F13" s="334">
        <v>-187.66059076931197</v>
      </c>
      <c r="G13" s="350">
        <f t="shared" si="0"/>
        <v>-706.893566730211</v>
      </c>
      <c r="H13" s="324"/>
      <c r="I13" s="334">
        <v>-30.2401067478016</v>
      </c>
      <c r="J13" s="334">
        <v>-31.592587712056297</v>
      </c>
      <c r="K13" s="334">
        <v>-31.256136609521196</v>
      </c>
      <c r="L13" s="334">
        <v>-35.36919184818791</v>
      </c>
      <c r="M13" s="350">
        <f t="shared" si="1"/>
        <v>-128.458022917567</v>
      </c>
      <c r="N13" s="322"/>
      <c r="O13" s="334">
        <v>-46.9775218088736</v>
      </c>
      <c r="P13" s="334">
        <v>-48.6547859386802</v>
      </c>
      <c r="Q13" s="334">
        <v>-54.0628730868172</v>
      </c>
      <c r="R13" s="315">
        <v>-45.365352278588006</v>
      </c>
      <c r="S13" s="350">
        <f t="shared" si="2"/>
        <v>-195.060533112959</v>
      </c>
      <c r="T13" s="324"/>
      <c r="U13" s="334">
        <v>-43.7798428856236</v>
      </c>
      <c r="V13" s="334">
        <v>-45.096689404730306</v>
      </c>
      <c r="W13" s="334">
        <v>-47.0212393199131</v>
      </c>
      <c r="X13" s="315">
        <v>-50.074649237616995</v>
      </c>
      <c r="Y13" s="350">
        <f t="shared" si="3"/>
        <v>-185.972420847884</v>
      </c>
      <c r="Z13" s="324"/>
      <c r="AA13" s="334">
        <v>-38.0526084888505</v>
      </c>
      <c r="AB13" s="334">
        <v>-36.39080896509089</v>
      </c>
      <c r="AC13" s="334">
        <v>-42.99188457481261</v>
      </c>
      <c r="AD13" s="315">
        <v>-48.970125690466006</v>
      </c>
      <c r="AE13" s="350">
        <f t="shared" si="4"/>
        <v>-166.40542771922</v>
      </c>
      <c r="AF13" s="218"/>
    </row>
    <row r="14" spans="1:32" s="108" customFormat="1" ht="22.5" customHeight="1">
      <c r="A14" s="173" t="s">
        <v>23</v>
      </c>
      <c r="B14" s="124"/>
      <c r="C14" s="334">
        <v>-89.3163326816242</v>
      </c>
      <c r="D14" s="334">
        <v>-64.4163489517388</v>
      </c>
      <c r="E14" s="334">
        <v>-96.859572486236</v>
      </c>
      <c r="F14" s="334">
        <v>-251.99172754556596</v>
      </c>
      <c r="G14" s="350">
        <f t="shared" si="0"/>
        <v>-502.58398166516497</v>
      </c>
      <c r="H14" s="324"/>
      <c r="I14" s="334">
        <v>-21.7018478630004</v>
      </c>
      <c r="J14" s="334">
        <v>-35.10951378722869</v>
      </c>
      <c r="K14" s="334">
        <v>-36.5198036981605</v>
      </c>
      <c r="L14" s="334">
        <v>-76.98116592361342</v>
      </c>
      <c r="M14" s="350">
        <f t="shared" si="1"/>
        <v>-170.312331272003</v>
      </c>
      <c r="N14" s="322"/>
      <c r="O14" s="334">
        <v>-29.961483806916902</v>
      </c>
      <c r="P14" s="334">
        <v>-3.728447027968997</v>
      </c>
      <c r="Q14" s="334">
        <v>-35.2186669847038</v>
      </c>
      <c r="R14" s="339">
        <v>-54.478135729490305</v>
      </c>
      <c r="S14" s="350">
        <f t="shared" si="2"/>
        <v>-123.38673354908</v>
      </c>
      <c r="T14" s="324"/>
      <c r="U14" s="334">
        <v>-22.1015531403842</v>
      </c>
      <c r="V14" s="334">
        <v>-20.6969970594558</v>
      </c>
      <c r="W14" s="334">
        <v>-15.423293853656997</v>
      </c>
      <c r="X14" s="315">
        <v>-32.79802837606272</v>
      </c>
      <c r="Y14" s="350">
        <f t="shared" si="3"/>
        <v>-91.01987242955971</v>
      </c>
      <c r="Z14" s="324"/>
      <c r="AA14" s="334">
        <v>-7.66600857651036</v>
      </c>
      <c r="AB14" s="334">
        <v>-3.846603662004539</v>
      </c>
      <c r="AC14" s="334">
        <v>-7.4108591512388005</v>
      </c>
      <c r="AD14" s="339">
        <v>-80.6287370193221</v>
      </c>
      <c r="AE14" s="350">
        <f t="shared" si="4"/>
        <v>-99.5522084090758</v>
      </c>
      <c r="AF14" s="218"/>
    </row>
    <row r="15" spans="1:32" s="108" customFormat="1" ht="22.5" customHeight="1">
      <c r="A15" s="175" t="s">
        <v>140</v>
      </c>
      <c r="B15" s="124"/>
      <c r="C15" s="334">
        <v>3.7169499999999998</v>
      </c>
      <c r="D15" s="334">
        <v>6.160230000000001</v>
      </c>
      <c r="E15" s="334">
        <v>5.516279999999999</v>
      </c>
      <c r="F15" s="334">
        <v>15.133039999999998</v>
      </c>
      <c r="G15" s="350">
        <f t="shared" si="0"/>
        <v>30.5265</v>
      </c>
      <c r="H15" s="324"/>
      <c r="I15" s="334">
        <v>2.0301</v>
      </c>
      <c r="J15" s="334">
        <v>5.65293</v>
      </c>
      <c r="K15" s="334">
        <v>5.379630000000001</v>
      </c>
      <c r="L15" s="334">
        <v>11.489839999999997</v>
      </c>
      <c r="M15" s="350">
        <f t="shared" si="1"/>
        <v>24.5525</v>
      </c>
      <c r="N15" s="322"/>
      <c r="O15" s="334">
        <v>0</v>
      </c>
      <c r="P15" s="334">
        <v>0</v>
      </c>
      <c r="Q15" s="334">
        <v>0</v>
      </c>
      <c r="R15" s="339">
        <v>0</v>
      </c>
      <c r="S15" s="350">
        <f t="shared" si="2"/>
        <v>0</v>
      </c>
      <c r="T15" s="324"/>
      <c r="U15" s="334">
        <v>0.14845</v>
      </c>
      <c r="V15" s="334">
        <v>0.12490000000000004</v>
      </c>
      <c r="W15" s="334">
        <v>-0.09545000000000003</v>
      </c>
      <c r="X15" s="315">
        <v>0.1054</v>
      </c>
      <c r="Y15" s="350">
        <f t="shared" si="3"/>
        <v>0.2833</v>
      </c>
      <c r="Z15" s="324"/>
      <c r="AA15" s="334">
        <v>0</v>
      </c>
      <c r="AB15" s="334">
        <v>0</v>
      </c>
      <c r="AC15" s="334">
        <v>0</v>
      </c>
      <c r="AD15" s="339">
        <v>0</v>
      </c>
      <c r="AE15" s="350">
        <f t="shared" si="4"/>
        <v>0</v>
      </c>
      <c r="AF15" s="218"/>
    </row>
    <row r="16" spans="1:32" s="109" customFormat="1" ht="22.5" customHeight="1">
      <c r="A16" s="175" t="s">
        <v>55</v>
      </c>
      <c r="B16" s="131"/>
      <c r="C16" s="356">
        <v>331.459121092269</v>
      </c>
      <c r="D16" s="356">
        <v>306.86251125538104</v>
      </c>
      <c r="E16" s="356">
        <v>316.18285158113486</v>
      </c>
      <c r="F16" s="356">
        <v>499.79810771873497</v>
      </c>
      <c r="G16" s="350">
        <f t="shared" si="0"/>
        <v>1454.3025916475199</v>
      </c>
      <c r="H16" s="324"/>
      <c r="I16" s="356">
        <v>178.83012144360902</v>
      </c>
      <c r="J16" s="356">
        <v>177.84507006307302</v>
      </c>
      <c r="K16" s="356">
        <v>206.53489331634592</v>
      </c>
      <c r="L16" s="356">
        <v>325.92777099459</v>
      </c>
      <c r="M16" s="350">
        <f t="shared" si="1"/>
        <v>889.137855817618</v>
      </c>
      <c r="N16" s="322"/>
      <c r="O16" s="357">
        <v>61.3894943314141</v>
      </c>
      <c r="P16" s="357">
        <v>50.567839074012895</v>
      </c>
      <c r="Q16" s="357">
        <v>39.061751475958005</v>
      </c>
      <c r="R16" s="357">
        <v>75.86805081295302</v>
      </c>
      <c r="S16" s="350">
        <f t="shared" si="2"/>
        <v>226.887135694338</v>
      </c>
      <c r="T16" s="324"/>
      <c r="U16" s="356">
        <v>51.9209149755225</v>
      </c>
      <c r="V16" s="356">
        <v>59.201255315146504</v>
      </c>
      <c r="W16" s="356">
        <v>42.637004658118975</v>
      </c>
      <c r="X16" s="358">
        <v>74.15232646447203</v>
      </c>
      <c r="Y16" s="350">
        <f t="shared" si="3"/>
        <v>227.91150141326</v>
      </c>
      <c r="Z16" s="324"/>
      <c r="AA16" s="356">
        <v>68.0249699910744</v>
      </c>
      <c r="AB16" s="356">
        <v>49.9667043921186</v>
      </c>
      <c r="AC16" s="356">
        <v>51.95971261918801</v>
      </c>
      <c r="AD16" s="356">
        <v>50.86062892472998</v>
      </c>
      <c r="AE16" s="350">
        <f t="shared" si="4"/>
        <v>220.812015927111</v>
      </c>
      <c r="AF16" s="218"/>
    </row>
    <row r="17" spans="1:32" s="110" customFormat="1" ht="22.5" customHeight="1">
      <c r="A17" s="176" t="s">
        <v>12</v>
      </c>
      <c r="B17" s="132"/>
      <c r="C17" s="337">
        <f>C16/C8</f>
        <v>0.09824184553725963</v>
      </c>
      <c r="D17" s="337">
        <f>D16/D8</f>
        <v>0.08939932830394398</v>
      </c>
      <c r="E17" s="337">
        <f>E16/E8</f>
        <v>0.08552120210584793</v>
      </c>
      <c r="F17" s="337">
        <f>F16/F8</f>
        <v>0.11308370475202278</v>
      </c>
      <c r="G17" s="354">
        <f>G16/G8</f>
        <v>0.09745214565248278</v>
      </c>
      <c r="H17" s="359"/>
      <c r="I17" s="335">
        <f>I16/I8</f>
        <v>0.1482974342410852</v>
      </c>
      <c r="J17" s="335">
        <f>J16/J8</f>
        <v>0.14089544433780754</v>
      </c>
      <c r="K17" s="335">
        <f>K16/K8</f>
        <v>0.1441320983212609</v>
      </c>
      <c r="L17" s="335">
        <f>L16/L8</f>
        <v>0.18099834894368935</v>
      </c>
      <c r="M17" s="354">
        <f>M16/M8</f>
        <v>0.1559394531832379</v>
      </c>
      <c r="N17" s="360"/>
      <c r="O17" s="338">
        <f>O16/O8</f>
        <v>0.08717341825177245</v>
      </c>
      <c r="P17" s="338">
        <f>P16/P8</f>
        <v>0.0701050388353377</v>
      </c>
      <c r="Q17" s="338">
        <f>Q16/Q8</f>
        <v>0.053080406550223606</v>
      </c>
      <c r="R17" s="338">
        <f>R16/R8</f>
        <v>0.08517334924894693</v>
      </c>
      <c r="S17" s="354">
        <f>S16/S8</f>
        <v>0.07433598523368733</v>
      </c>
      <c r="T17" s="359"/>
      <c r="U17" s="335">
        <f>U16/U8</f>
        <v>0.06483097645558417</v>
      </c>
      <c r="V17" s="335">
        <f>V16/V8</f>
        <v>0.07272160229410743</v>
      </c>
      <c r="W17" s="335">
        <f>W16/W8</f>
        <v>0.049673830013242555</v>
      </c>
      <c r="X17" s="335">
        <f>X16/X8</f>
        <v>0.08212178787316994</v>
      </c>
      <c r="Y17" s="354">
        <f>Y16/Y8</f>
        <v>0.06750450121141367</v>
      </c>
      <c r="Z17" s="359"/>
      <c r="AA17" s="335">
        <f>AA16/AA8</f>
        <v>0.08240421300009965</v>
      </c>
      <c r="AB17" s="335">
        <f>AB16/AB8</f>
        <v>0.06312070061954092</v>
      </c>
      <c r="AC17" s="335">
        <f>AC16/AC8</f>
        <v>0.062123721246183435</v>
      </c>
      <c r="AD17" s="335">
        <f>AD16/AD8</f>
        <v>0.0498182329252468</v>
      </c>
      <c r="AE17" s="354">
        <f>AE16/AE8</f>
        <v>0.06355355942958964</v>
      </c>
      <c r="AF17" s="222"/>
    </row>
    <row r="18" spans="1:32" s="109" customFormat="1" ht="22.5" customHeight="1">
      <c r="A18" s="171" t="s">
        <v>56</v>
      </c>
      <c r="B18" s="131"/>
      <c r="C18" s="336">
        <v>521.657234544563</v>
      </c>
      <c r="D18" s="336">
        <v>496.3923557740669</v>
      </c>
      <c r="E18" s="336">
        <v>505.15689518787985</v>
      </c>
      <c r="F18" s="336">
        <v>768.0667130064201</v>
      </c>
      <c r="G18" s="350">
        <f>SUM(C18:F18)</f>
        <v>2291.27319851293</v>
      </c>
      <c r="H18" s="324"/>
      <c r="I18" s="315">
        <v>245.056177773303</v>
      </c>
      <c r="J18" s="315">
        <v>243.13661373896898</v>
      </c>
      <c r="K18" s="315">
        <v>271.52201939179804</v>
      </c>
      <c r="L18" s="315">
        <v>391.13806442118994</v>
      </c>
      <c r="M18" s="350">
        <f t="shared" si="1"/>
        <v>1150.85287532526</v>
      </c>
      <c r="N18" s="322"/>
      <c r="O18" s="315">
        <v>101.16114645546</v>
      </c>
      <c r="P18" s="315">
        <v>90.399476185053</v>
      </c>
      <c r="Q18" s="315">
        <v>78.30638101956501</v>
      </c>
      <c r="R18" s="315">
        <v>129.501802204383</v>
      </c>
      <c r="S18" s="350">
        <f t="shared" si="2"/>
        <v>399.368805864461</v>
      </c>
      <c r="T18" s="324"/>
      <c r="U18" s="315">
        <v>96.2288263278985</v>
      </c>
      <c r="V18" s="315">
        <v>103.4383975181025</v>
      </c>
      <c r="W18" s="315">
        <v>86.90367070178999</v>
      </c>
      <c r="X18" s="315">
        <v>119.25793259831596</v>
      </c>
      <c r="Y18" s="350">
        <f t="shared" si="3"/>
        <v>405.82882714610696</v>
      </c>
      <c r="Z18" s="324"/>
      <c r="AA18" s="315">
        <v>104.51726363533001</v>
      </c>
      <c r="AB18" s="315">
        <v>86.53490375582999</v>
      </c>
      <c r="AC18" s="315">
        <v>89.57781712302099</v>
      </c>
      <c r="AD18" s="315">
        <v>152.50187768562006</v>
      </c>
      <c r="AE18" s="350">
        <f t="shared" si="4"/>
        <v>433.13186219980105</v>
      </c>
      <c r="AF18" s="218"/>
    </row>
    <row r="19" spans="1:32" s="110" customFormat="1" ht="22.5" customHeight="1">
      <c r="A19" s="177" t="s">
        <v>14</v>
      </c>
      <c r="B19" s="132"/>
      <c r="C19" s="352">
        <f>C18/C8</f>
        <v>0.15461505265156</v>
      </c>
      <c r="D19" s="352">
        <f>D18/D8</f>
        <v>0.14461572057096886</v>
      </c>
      <c r="E19" s="352">
        <f>E18/E8</f>
        <v>0.13663493991684572</v>
      </c>
      <c r="F19" s="352">
        <f>F18/F8</f>
        <v>0.1737818292268393</v>
      </c>
      <c r="G19" s="354">
        <f>G18/G8</f>
        <v>0.1535371598411006</v>
      </c>
      <c r="H19" s="359"/>
      <c r="I19" s="338">
        <f>I18/I8</f>
        <v>0.2032163380270793</v>
      </c>
      <c r="J19" s="338">
        <f>J18/J8</f>
        <v>0.19262182086572696</v>
      </c>
      <c r="K19" s="338">
        <f>K18/K8</f>
        <v>0.1894839064090903</v>
      </c>
      <c r="L19" s="338">
        <f>L18/L8</f>
        <v>0.21721175723452207</v>
      </c>
      <c r="M19" s="355">
        <f>M18/M8</f>
        <v>0.20183975622942102</v>
      </c>
      <c r="N19" s="360"/>
      <c r="O19" s="338">
        <f>O18/O8</f>
        <v>0.143649382143192</v>
      </c>
      <c r="P19" s="338">
        <f>P18/P8</f>
        <v>0.12532587717208155</v>
      </c>
      <c r="Q19" s="338">
        <f>Q18/Q8</f>
        <v>0.10640932326225865</v>
      </c>
      <c r="R19" s="338">
        <f>R18/R8</f>
        <v>0.14538533821985025</v>
      </c>
      <c r="S19" s="355">
        <f>S18/S8</f>
        <v>0.13084687928508573</v>
      </c>
      <c r="T19" s="359"/>
      <c r="U19" s="338">
        <f>U18/U8</f>
        <v>0.12015598679171204</v>
      </c>
      <c r="V19" s="338">
        <f>V18/V8</f>
        <v>0.1270615963497433</v>
      </c>
      <c r="W19" s="338">
        <f>W18/W8</f>
        <v>0.10124628126627809</v>
      </c>
      <c r="X19" s="338">
        <f>X18/X8</f>
        <v>0.1320750826034307</v>
      </c>
      <c r="Y19" s="355">
        <f>Y18/Y8</f>
        <v>0.12020136054492728</v>
      </c>
      <c r="Z19" s="359"/>
      <c r="AA19" s="338">
        <f>AA18/AA8</f>
        <v>0.1266103146524486</v>
      </c>
      <c r="AB19" s="338">
        <f>AB18/AB8</f>
        <v>0.10931566969572026</v>
      </c>
      <c r="AC19" s="338">
        <f>AC18/AC8</f>
        <v>0.1071004257005284</v>
      </c>
      <c r="AD19" s="338">
        <f>AD18/AD8</f>
        <v>0.14937632948509696</v>
      </c>
      <c r="AE19" s="355">
        <f>AE18/AE8</f>
        <v>0.1246629239336796</v>
      </c>
      <c r="AF19" s="222"/>
    </row>
    <row r="20" spans="1:32" s="104" customFormat="1" ht="9" customHeight="1">
      <c r="A20" s="111"/>
      <c r="C20" s="361"/>
      <c r="D20" s="362"/>
      <c r="E20" s="362"/>
      <c r="F20" s="227"/>
      <c r="G20" s="227"/>
      <c r="H20" s="324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24"/>
      <c r="U20" s="363"/>
      <c r="V20" s="363"/>
      <c r="W20" s="363"/>
      <c r="X20" s="363"/>
      <c r="Y20" s="363"/>
      <c r="Z20" s="324"/>
      <c r="AA20" s="363"/>
      <c r="AB20" s="363"/>
      <c r="AC20" s="363"/>
      <c r="AD20" s="363"/>
      <c r="AE20" s="363"/>
      <c r="AF20" s="218"/>
    </row>
    <row r="21" spans="1:36" s="104" customFormat="1" ht="22.5" customHeight="1">
      <c r="A21" s="171" t="s">
        <v>15</v>
      </c>
      <c r="B21" s="124"/>
      <c r="C21" s="315">
        <v>-20.5321370665847</v>
      </c>
      <c r="D21" s="315">
        <v>-18.463539462904105</v>
      </c>
      <c r="E21" s="315">
        <v>-14.917744973387702</v>
      </c>
      <c r="F21" s="315">
        <v>-17.9160588867978</v>
      </c>
      <c r="G21" s="345">
        <f>C21+D21+E21+F21</f>
        <v>-71.8294803896743</v>
      </c>
      <c r="H21" s="324"/>
      <c r="I21" s="315"/>
      <c r="J21" s="315"/>
      <c r="K21" s="315"/>
      <c r="L21" s="315"/>
      <c r="M21" s="323"/>
      <c r="N21" s="322"/>
      <c r="O21" s="323"/>
      <c r="P21" s="323"/>
      <c r="Q21" s="323"/>
      <c r="R21" s="323"/>
      <c r="S21" s="323"/>
      <c r="T21" s="324"/>
      <c r="U21" s="315"/>
      <c r="V21" s="315"/>
      <c r="W21" s="364"/>
      <c r="X21" s="315"/>
      <c r="Y21" s="323"/>
      <c r="Z21" s="324"/>
      <c r="AA21" s="315"/>
      <c r="AB21" s="315"/>
      <c r="AC21" s="315"/>
      <c r="AD21" s="315"/>
      <c r="AE21" s="315"/>
      <c r="AF21" s="218"/>
      <c r="AG21" s="141"/>
      <c r="AH21" s="108"/>
      <c r="AI21" s="108"/>
      <c r="AJ21" s="108"/>
    </row>
    <row r="22" spans="1:36" s="111" customFormat="1" ht="22.5" customHeight="1">
      <c r="A22" s="171" t="s">
        <v>16</v>
      </c>
      <c r="B22" s="131"/>
      <c r="C22" s="315">
        <v>310.926984025685</v>
      </c>
      <c r="D22" s="315">
        <v>288.398971792476</v>
      </c>
      <c r="E22" s="315">
        <v>301.26510660774704</v>
      </c>
      <c r="F22" s="315">
        <v>481.8820488319319</v>
      </c>
      <c r="G22" s="345">
        <f>C22+D22+E22+F22</f>
        <v>1382.47311125784</v>
      </c>
      <c r="H22" s="324"/>
      <c r="I22" s="315"/>
      <c r="J22" s="315"/>
      <c r="K22" s="315"/>
      <c r="L22" s="315"/>
      <c r="M22" s="323"/>
      <c r="N22" s="322"/>
      <c r="O22" s="323"/>
      <c r="P22" s="323"/>
      <c r="Q22" s="323"/>
      <c r="R22" s="323"/>
      <c r="S22" s="323"/>
      <c r="T22" s="324"/>
      <c r="U22" s="315"/>
      <c r="V22" s="315"/>
      <c r="W22" s="364"/>
      <c r="X22" s="315"/>
      <c r="Y22" s="323"/>
      <c r="Z22" s="324"/>
      <c r="AA22" s="315"/>
      <c r="AB22" s="315"/>
      <c r="AC22" s="315"/>
      <c r="AD22" s="315"/>
      <c r="AE22" s="315"/>
      <c r="AF22" s="218"/>
      <c r="AG22" s="109"/>
      <c r="AH22" s="109"/>
      <c r="AI22" s="109"/>
      <c r="AJ22" s="109"/>
    </row>
    <row r="23" spans="1:36" s="111" customFormat="1" ht="22.5" customHeight="1">
      <c r="A23" s="178" t="s">
        <v>57</v>
      </c>
      <c r="B23" s="131"/>
      <c r="C23" s="315">
        <v>0</v>
      </c>
      <c r="D23" s="315">
        <v>0</v>
      </c>
      <c r="E23" s="315">
        <v>0</v>
      </c>
      <c r="F23" s="315">
        <v>0</v>
      </c>
      <c r="G23" s="345">
        <v>0</v>
      </c>
      <c r="H23" s="324"/>
      <c r="I23" s="315"/>
      <c r="J23" s="315"/>
      <c r="K23" s="315"/>
      <c r="L23" s="315"/>
      <c r="M23" s="323"/>
      <c r="N23" s="322"/>
      <c r="O23" s="323"/>
      <c r="P23" s="323"/>
      <c r="Q23" s="323"/>
      <c r="R23" s="323"/>
      <c r="S23" s="323"/>
      <c r="T23" s="324"/>
      <c r="U23" s="315"/>
      <c r="V23" s="315"/>
      <c r="W23" s="364"/>
      <c r="X23" s="315"/>
      <c r="Y23" s="323"/>
      <c r="Z23" s="324"/>
      <c r="AA23" s="315"/>
      <c r="AB23" s="315"/>
      <c r="AC23" s="315"/>
      <c r="AD23" s="315"/>
      <c r="AE23" s="315"/>
      <c r="AF23" s="218"/>
      <c r="AG23" s="109"/>
      <c r="AH23" s="109"/>
      <c r="AI23" s="109"/>
      <c r="AJ23" s="109"/>
    </row>
    <row r="24" spans="1:32" s="108" customFormat="1" ht="22.5" customHeight="1">
      <c r="A24" s="178" t="s">
        <v>17</v>
      </c>
      <c r="B24" s="124"/>
      <c r="C24" s="329">
        <v>-59.5905737000485</v>
      </c>
      <c r="D24" s="329">
        <v>-65.84868068398751</v>
      </c>
      <c r="E24" s="329">
        <v>-69.68859326397398</v>
      </c>
      <c r="F24" s="329">
        <v>-114.94015353414</v>
      </c>
      <c r="G24" s="351">
        <f>C24+D24+E24+F24</f>
        <v>-310.06800118215</v>
      </c>
      <c r="H24" s="324"/>
      <c r="I24" s="329"/>
      <c r="J24" s="329"/>
      <c r="K24" s="315"/>
      <c r="L24" s="315"/>
      <c r="M24" s="323"/>
      <c r="N24" s="322"/>
      <c r="O24" s="323"/>
      <c r="P24" s="323"/>
      <c r="Q24" s="323"/>
      <c r="R24" s="323"/>
      <c r="S24" s="323"/>
      <c r="T24" s="324"/>
      <c r="U24" s="315"/>
      <c r="V24" s="315"/>
      <c r="W24" s="364"/>
      <c r="X24" s="315"/>
      <c r="Y24" s="323"/>
      <c r="Z24" s="324"/>
      <c r="AA24" s="315"/>
      <c r="AB24" s="315"/>
      <c r="AC24" s="315"/>
      <c r="AD24" s="315"/>
      <c r="AE24" s="315"/>
      <c r="AF24" s="218"/>
    </row>
    <row r="25" spans="1:38" s="104" customFormat="1" ht="22.5" customHeight="1">
      <c r="A25" s="171" t="s">
        <v>79</v>
      </c>
      <c r="B25" s="131"/>
      <c r="C25" s="315">
        <v>251.33641032563648</v>
      </c>
      <c r="D25" s="315">
        <v>222.55029110848855</v>
      </c>
      <c r="E25" s="315">
        <v>231.57651334377306</v>
      </c>
      <c r="F25" s="315">
        <v>366.9418952977919</v>
      </c>
      <c r="G25" s="345">
        <f>C25+D25+E25+F25</f>
        <v>1072.4051100756901</v>
      </c>
      <c r="H25" s="324"/>
      <c r="I25" s="315"/>
      <c r="J25" s="315"/>
      <c r="K25" s="315"/>
      <c r="L25" s="315"/>
      <c r="M25" s="323"/>
      <c r="N25" s="365"/>
      <c r="O25" s="315"/>
      <c r="P25" s="315"/>
      <c r="Q25" s="315"/>
      <c r="R25" s="315"/>
      <c r="S25" s="315"/>
      <c r="T25" s="324"/>
      <c r="U25" s="315"/>
      <c r="V25" s="315"/>
      <c r="W25" s="315"/>
      <c r="X25" s="315"/>
      <c r="Y25" s="323"/>
      <c r="Z25" s="324"/>
      <c r="AA25" s="315"/>
      <c r="AB25" s="315"/>
      <c r="AC25" s="315"/>
      <c r="AD25" s="315"/>
      <c r="AE25" s="323"/>
      <c r="AF25" s="218"/>
      <c r="AG25" s="108"/>
      <c r="AH25" s="108"/>
      <c r="AI25" s="108"/>
      <c r="AJ25" s="108"/>
      <c r="AK25" s="142"/>
      <c r="AL25" s="143"/>
    </row>
    <row r="26" spans="2:32" s="104" customFormat="1" ht="9" customHeight="1">
      <c r="B26" s="124"/>
      <c r="C26" s="366"/>
      <c r="D26" s="366"/>
      <c r="E26" s="366"/>
      <c r="F26" s="366"/>
      <c r="G26" s="366"/>
      <c r="H26" s="324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24"/>
      <c r="U26" s="366"/>
      <c r="V26" s="366"/>
      <c r="W26" s="366"/>
      <c r="X26" s="366"/>
      <c r="Y26" s="366"/>
      <c r="Z26" s="324"/>
      <c r="AA26" s="366"/>
      <c r="AB26" s="366"/>
      <c r="AC26" s="366"/>
      <c r="AD26" s="366"/>
      <c r="AE26" s="367"/>
      <c r="AF26" s="218"/>
    </row>
    <row r="27" spans="1:36" s="104" customFormat="1" ht="22.5" customHeight="1">
      <c r="A27" s="171" t="s">
        <v>20</v>
      </c>
      <c r="B27" s="124"/>
      <c r="C27" s="314">
        <v>46147</v>
      </c>
      <c r="D27" s="314">
        <v>46306</v>
      </c>
      <c r="E27" s="314">
        <v>46564</v>
      </c>
      <c r="F27" s="314">
        <v>46938</v>
      </c>
      <c r="G27" s="343">
        <v>46938</v>
      </c>
      <c r="H27" s="324"/>
      <c r="I27" s="314">
        <v>10572</v>
      </c>
      <c r="J27" s="314">
        <v>10591</v>
      </c>
      <c r="K27" s="314">
        <v>10612</v>
      </c>
      <c r="L27" s="314">
        <v>10668</v>
      </c>
      <c r="M27" s="343">
        <v>10668</v>
      </c>
      <c r="N27" s="368"/>
      <c r="O27" s="314">
        <v>12252</v>
      </c>
      <c r="P27" s="314">
        <v>12311</v>
      </c>
      <c r="Q27" s="314">
        <v>12432</v>
      </c>
      <c r="R27" s="314">
        <v>12509</v>
      </c>
      <c r="S27" s="343">
        <v>12509</v>
      </c>
      <c r="T27" s="324"/>
      <c r="U27" s="314">
        <v>11912</v>
      </c>
      <c r="V27" s="314">
        <v>11945</v>
      </c>
      <c r="W27" s="314">
        <v>12013</v>
      </c>
      <c r="X27" s="314">
        <v>12249</v>
      </c>
      <c r="Y27" s="343">
        <v>12249</v>
      </c>
      <c r="Z27" s="324"/>
      <c r="AA27" s="315">
        <v>10393</v>
      </c>
      <c r="AB27" s="314">
        <v>10441</v>
      </c>
      <c r="AC27" s="314">
        <v>10495</v>
      </c>
      <c r="AD27" s="314">
        <v>10494</v>
      </c>
      <c r="AE27" s="343">
        <v>10494</v>
      </c>
      <c r="AF27" s="218"/>
      <c r="AG27" s="108"/>
      <c r="AH27" s="108"/>
      <c r="AI27" s="108"/>
      <c r="AJ27" s="108"/>
    </row>
    <row r="28" spans="2:36" s="104" customFormat="1" ht="9" customHeight="1">
      <c r="B28" s="124"/>
      <c r="C28" s="363"/>
      <c r="D28" s="363"/>
      <c r="E28" s="363"/>
      <c r="F28" s="363"/>
      <c r="G28" s="368"/>
      <c r="H28" s="324"/>
      <c r="I28" s="363"/>
      <c r="J28" s="363"/>
      <c r="K28" s="363"/>
      <c r="L28" s="363"/>
      <c r="M28" s="368"/>
      <c r="N28" s="368"/>
      <c r="O28" s="369"/>
      <c r="P28" s="368"/>
      <c r="Q28" s="368"/>
      <c r="R28" s="369"/>
      <c r="S28" s="368"/>
      <c r="T28" s="324"/>
      <c r="U28" s="363"/>
      <c r="V28" s="363"/>
      <c r="W28" s="363"/>
      <c r="X28" s="363"/>
      <c r="Y28" s="368"/>
      <c r="Z28" s="324"/>
      <c r="AA28" s="363"/>
      <c r="AB28" s="363"/>
      <c r="AC28" s="363"/>
      <c r="AD28" s="363"/>
      <c r="AE28" s="368"/>
      <c r="AF28" s="218"/>
      <c r="AG28" s="108"/>
      <c r="AH28" s="108"/>
      <c r="AI28" s="108"/>
      <c r="AJ28" s="108"/>
    </row>
    <row r="29" spans="1:32" s="165" customFormat="1" ht="22.5" customHeight="1">
      <c r="A29" s="179" t="s">
        <v>58</v>
      </c>
      <c r="B29" s="152"/>
      <c r="C29" s="315">
        <v>-6.4752602283874</v>
      </c>
      <c r="D29" s="315">
        <v>-5.346170787994598</v>
      </c>
      <c r="E29" s="315">
        <v>-6.122510132333703</v>
      </c>
      <c r="F29" s="315">
        <v>-12.739784968868598</v>
      </c>
      <c r="G29" s="345">
        <f>C29+D29+E29+F29</f>
        <v>-30.6837261175843</v>
      </c>
      <c r="H29" s="235"/>
      <c r="I29" s="315"/>
      <c r="J29" s="315"/>
      <c r="K29" s="315"/>
      <c r="L29" s="315"/>
      <c r="M29" s="321"/>
      <c r="N29" s="322"/>
      <c r="O29" s="323"/>
      <c r="P29" s="323"/>
      <c r="Q29" s="323"/>
      <c r="R29" s="323"/>
      <c r="S29" s="321"/>
      <c r="T29" s="324"/>
      <c r="U29" s="315"/>
      <c r="V29" s="315"/>
      <c r="W29" s="315"/>
      <c r="X29" s="315"/>
      <c r="Y29" s="321"/>
      <c r="Z29" s="324"/>
      <c r="AA29" s="315"/>
      <c r="AB29" s="315"/>
      <c r="AC29" s="315"/>
      <c r="AD29" s="315"/>
      <c r="AE29" s="321"/>
      <c r="AF29" s="235"/>
    </row>
    <row r="30" spans="1:32" s="5" customFormat="1" ht="9" customHeight="1">
      <c r="A30" s="194"/>
      <c r="B30" s="154"/>
      <c r="C30" s="237"/>
      <c r="D30" s="237"/>
      <c r="E30" s="238"/>
      <c r="F30" s="238"/>
      <c r="G30" s="238"/>
      <c r="H30" s="294"/>
      <c r="I30" s="237"/>
      <c r="J30" s="237"/>
      <c r="K30" s="237"/>
      <c r="L30" s="238"/>
      <c r="M30" s="238"/>
      <c r="N30" s="250"/>
      <c r="O30" s="370"/>
      <c r="P30" s="250"/>
      <c r="Q30" s="250"/>
      <c r="R30" s="28"/>
      <c r="S30" s="238"/>
      <c r="T30" s="294"/>
      <c r="U30" s="237"/>
      <c r="V30" s="237"/>
      <c r="W30" s="237"/>
      <c r="X30" s="238"/>
      <c r="Y30" s="238"/>
      <c r="Z30" s="294"/>
      <c r="AA30" s="237"/>
      <c r="AB30" s="237"/>
      <c r="AC30" s="237"/>
      <c r="AD30" s="238"/>
      <c r="AE30" s="238"/>
      <c r="AF30" s="294"/>
    </row>
    <row r="31" spans="1:33" s="5" customFormat="1" ht="22.5" customHeight="1">
      <c r="A31" s="167" t="s">
        <v>48</v>
      </c>
      <c r="B31" s="46"/>
      <c r="C31" s="315">
        <v>9618.981630357639</v>
      </c>
      <c r="D31" s="315">
        <v>9879.51381836979</v>
      </c>
      <c r="E31" s="315">
        <v>10222.5745391249</v>
      </c>
      <c r="F31" s="315">
        <v>9391.61155767841</v>
      </c>
      <c r="G31" s="315">
        <v>9391.61155767841</v>
      </c>
      <c r="H31" s="324"/>
      <c r="I31" s="315">
        <v>2630.2177400809496</v>
      </c>
      <c r="J31" s="315">
        <v>2727.88305878515</v>
      </c>
      <c r="K31" s="315">
        <v>2960.24796907656</v>
      </c>
      <c r="L31" s="315">
        <v>2279.38623002137</v>
      </c>
      <c r="M31" s="315">
        <v>2279.38623002137</v>
      </c>
      <c r="N31" s="322"/>
      <c r="O31" s="315">
        <v>3255.4770450919</v>
      </c>
      <c r="P31" s="315">
        <v>3309.35219626699</v>
      </c>
      <c r="Q31" s="315">
        <v>3346.95286085067</v>
      </c>
      <c r="R31" s="315">
        <v>3379.57709057514</v>
      </c>
      <c r="S31" s="315">
        <v>3379.57709057514</v>
      </c>
      <c r="T31" s="324"/>
      <c r="U31" s="315">
        <v>2174.7335907372103</v>
      </c>
      <c r="V31" s="315">
        <v>2215.41339052189</v>
      </c>
      <c r="W31" s="315">
        <v>2256.8666592488403</v>
      </c>
      <c r="X31" s="315">
        <v>2230.80104340978</v>
      </c>
      <c r="Y31" s="315">
        <v>2230.80104340978</v>
      </c>
      <c r="Z31" s="324"/>
      <c r="AA31" s="315">
        <v>1573.8373387764202</v>
      </c>
      <c r="AB31" s="315">
        <v>1658.8821641561601</v>
      </c>
      <c r="AC31" s="315">
        <v>1706.62553638124</v>
      </c>
      <c r="AD31" s="315">
        <v>1589.3031322280399</v>
      </c>
      <c r="AE31" s="315">
        <v>1589.3031322280399</v>
      </c>
      <c r="AF31" s="294"/>
      <c r="AG31" s="46"/>
    </row>
    <row r="32" spans="1:32" s="5" customFormat="1" ht="22.5" customHeight="1">
      <c r="A32" s="167" t="s">
        <v>49</v>
      </c>
      <c r="B32" s="46"/>
      <c r="C32" s="233"/>
      <c r="D32" s="233"/>
      <c r="E32" s="233"/>
      <c r="F32" s="233"/>
      <c r="G32" s="371">
        <v>0.15482082206031136</v>
      </c>
      <c r="H32" s="294"/>
      <c r="I32" s="233"/>
      <c r="J32" s="233"/>
      <c r="K32" s="233"/>
      <c r="L32" s="233"/>
      <c r="M32" s="371">
        <v>0.38231425991404866</v>
      </c>
      <c r="N32" s="311"/>
      <c r="O32" s="249"/>
      <c r="P32" s="249"/>
      <c r="Q32" s="249"/>
      <c r="R32" s="249"/>
      <c r="S32" s="371">
        <v>0.06912393255891508</v>
      </c>
      <c r="T32" s="294"/>
      <c r="U32" s="233"/>
      <c r="V32" s="233"/>
      <c r="W32" s="233"/>
      <c r="X32" s="233"/>
      <c r="Y32" s="371">
        <v>0.10328508594682702</v>
      </c>
      <c r="Z32" s="294"/>
      <c r="AA32" s="233"/>
      <c r="AB32" s="233"/>
      <c r="AC32" s="233"/>
      <c r="AD32" s="233"/>
      <c r="AE32" s="371">
        <v>0.138</v>
      </c>
      <c r="AF32" s="239"/>
    </row>
    <row r="33" spans="3:31" ht="15">
      <c r="C33" s="62"/>
      <c r="D33" s="62"/>
      <c r="E33" s="62"/>
      <c r="F33" s="62"/>
      <c r="G33" s="27"/>
      <c r="H33" s="37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372"/>
      <c r="U33" s="62"/>
      <c r="V33" s="62"/>
      <c r="W33" s="62"/>
      <c r="X33" s="62"/>
      <c r="Y33" s="62"/>
      <c r="Z33" s="372"/>
      <c r="AA33" s="62"/>
      <c r="AB33" s="62"/>
      <c r="AC33" s="62"/>
      <c r="AD33" s="62"/>
      <c r="AE33" s="62"/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253"/>
      <c r="AE34" s="253"/>
    </row>
    <row r="35" spans="3:31" ht="15">
      <c r="C35" s="62"/>
      <c r="D35" s="62"/>
      <c r="E35" s="253"/>
      <c r="F35" s="62"/>
      <c r="I35" s="62"/>
      <c r="J35" s="62"/>
      <c r="K35" s="62"/>
      <c r="L35" s="253"/>
      <c r="M35" s="62"/>
      <c r="N35" s="62"/>
      <c r="O35" s="62"/>
      <c r="P35" s="62"/>
      <c r="Q35" s="62"/>
      <c r="R35" s="62"/>
      <c r="S35" s="62"/>
      <c r="U35" s="62"/>
      <c r="V35" s="62"/>
      <c r="W35" s="62"/>
      <c r="X35" s="253"/>
      <c r="Y35" s="253"/>
      <c r="AA35" s="62"/>
      <c r="AB35" s="62"/>
      <c r="AC35" s="62"/>
      <c r="AD35" s="62"/>
      <c r="AE35" s="253"/>
    </row>
    <row r="36" spans="3:31" ht="15">
      <c r="C36" s="62"/>
      <c r="D36" s="62"/>
      <c r="E36" s="62"/>
      <c r="F36" s="62"/>
      <c r="I36" s="62"/>
      <c r="J36" s="62"/>
      <c r="K36" s="62"/>
      <c r="L36" s="253"/>
      <c r="M36" s="62"/>
      <c r="N36" s="62"/>
      <c r="O36" s="62"/>
      <c r="P36" s="62"/>
      <c r="Q36" s="62"/>
      <c r="R36" s="62"/>
      <c r="S36" s="62"/>
      <c r="U36" s="62"/>
      <c r="V36" s="62"/>
      <c r="W36" s="62"/>
      <c r="X36" s="62"/>
      <c r="Y36" s="253"/>
      <c r="AA36" s="62"/>
      <c r="AB36" s="62"/>
      <c r="AC36" s="62"/>
      <c r="AD36" s="62"/>
      <c r="AE36" s="253"/>
    </row>
    <row r="37" spans="3:31" ht="15">
      <c r="C37" s="62"/>
      <c r="D37" s="62"/>
      <c r="E37" s="62"/>
      <c r="F37" s="62" t="s">
        <v>179</v>
      </c>
      <c r="I37" s="62"/>
      <c r="J37" s="62"/>
      <c r="K37" s="62" t="s">
        <v>146</v>
      </c>
      <c r="L37" s="62"/>
      <c r="M37" s="62"/>
      <c r="N37" s="62"/>
      <c r="O37" s="62"/>
      <c r="P37" s="62"/>
      <c r="Q37" s="62"/>
      <c r="R37" s="62"/>
      <c r="S37" s="62"/>
      <c r="U37" s="62"/>
      <c r="V37" s="62"/>
      <c r="W37" s="62" t="s">
        <v>146</v>
      </c>
      <c r="X37" s="62"/>
      <c r="Y37" s="253"/>
      <c r="AA37" s="62"/>
      <c r="AB37" s="62"/>
      <c r="AC37" s="62" t="s">
        <v>146</v>
      </c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N38" s="62"/>
      <c r="O38" s="62"/>
      <c r="P38" s="62"/>
      <c r="Q38" s="62" t="s">
        <v>146</v>
      </c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D46" s="62"/>
      <c r="E46" s="62"/>
      <c r="F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  <row r="47" spans="3:31" ht="15">
      <c r="C47" s="62"/>
      <c r="E47" s="62"/>
      <c r="F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U47" s="62"/>
      <c r="V47" s="62"/>
      <c r="W47" s="62"/>
      <c r="X47" s="62"/>
      <c r="Y47" s="62"/>
      <c r="AA47" s="62"/>
      <c r="AB47" s="62"/>
      <c r="AC47" s="62"/>
      <c r="AD47" s="62"/>
      <c r="AE47" s="62"/>
    </row>
  </sheetData>
  <sheetProtection/>
  <mergeCells count="7">
    <mergeCell ref="A2:E2"/>
    <mergeCell ref="I6:M6"/>
    <mergeCell ref="O6:S6"/>
    <mergeCell ref="U6:Y6"/>
    <mergeCell ref="AA6:AE6"/>
    <mergeCell ref="I7:L7"/>
    <mergeCell ref="O7:R7"/>
  </mergeCells>
  <printOptions verticalCentered="1"/>
  <pageMargins left="0.31496062992125984" right="0.31496062992125984" top="0.3937007874015748" bottom="0.5905511811023623" header="0.35433070866141736" footer="0.3937007874015748"/>
  <pageSetup horizontalDpi="600" verticalDpi="600" orientation="landscape" paperSize="9" scale="65" r:id="rId2"/>
  <headerFooter alignWithMargins="0">
    <oddFooter>&amp;L&amp;"Helv,Standard"&amp;8Investor Relations &amp;R&amp;"Helv,Standard"&amp;8 Q1 BY 2021/22</oddFooter>
  </headerFooter>
  <colBreaks count="1" manualBreakCount="1">
    <brk id="20" max="30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47"/>
  <sheetViews>
    <sheetView showGridLines="0" zoomScale="80" zoomScaleNormal="80" workbookViewId="0" topLeftCell="A4">
      <selection activeCell="O38" sqref="O38:O39"/>
    </sheetView>
  </sheetViews>
  <sheetFormatPr defaultColWidth="9.140625" defaultRowHeight="12.75" outlineLevelCol="1"/>
  <cols>
    <col min="1" max="1" width="42.8515625" style="7" customWidth="1"/>
    <col min="2" max="2" width="2.57421875" style="7" customWidth="1"/>
    <col min="3" max="6" width="10.7109375" style="0" customWidth="1"/>
    <col min="7" max="7" width="12.421875" style="0" customWidth="1"/>
    <col min="8" max="8" width="1.421875" style="7" customWidth="1"/>
    <col min="9" max="13" width="10.7109375" style="0" customWidth="1"/>
    <col min="14" max="14" width="1.1484375" style="0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1.421875" style="7" customWidth="1"/>
    <col min="33" max="33" width="7.421875" style="0" customWidth="1"/>
    <col min="34" max="34" width="10.28125" style="0" customWidth="1"/>
    <col min="35" max="35" width="12.00390625" style="0" customWidth="1"/>
    <col min="36" max="39" width="9.140625" style="0" customWidth="1"/>
    <col min="40" max="42" width="9.140625" style="0" customWidth="1" outlineLevel="1"/>
    <col min="43" max="43" width="9.140625" style="0" customWidth="1"/>
    <col min="44" max="74" width="9.140625" style="0" customWidth="1" outlineLevel="1"/>
  </cols>
  <sheetData>
    <row r="1" spans="1:36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M1" s="283"/>
      <c r="T1" s="7"/>
      <c r="V1" s="2"/>
      <c r="Z1" s="7"/>
      <c r="AB1" s="2"/>
      <c r="AF1" s="7"/>
      <c r="AH1"/>
      <c r="AI1"/>
      <c r="AJ1"/>
    </row>
    <row r="2" spans="1:36" s="5" customFormat="1" ht="22.5" customHeight="1">
      <c r="A2" s="376" t="s">
        <v>96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 s="7"/>
      <c r="AG2"/>
      <c r="AH2"/>
      <c r="AI2"/>
      <c r="AJ2"/>
    </row>
    <row r="3" spans="1:36" s="5" customFormat="1" ht="22.5" customHeight="1">
      <c r="A3" s="299" t="s">
        <v>97</v>
      </c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 s="7"/>
      <c r="AG3"/>
      <c r="AH3"/>
      <c r="AI3"/>
      <c r="AJ3"/>
    </row>
    <row r="4" spans="1:31" s="114" customFormat="1" ht="22.5" customHeight="1">
      <c r="A4" s="170" t="s">
        <v>72</v>
      </c>
      <c r="B4" s="112"/>
      <c r="C4" s="316" t="s">
        <v>185</v>
      </c>
      <c r="D4" s="316" t="s">
        <v>186</v>
      </c>
      <c r="E4" s="316" t="s">
        <v>187</v>
      </c>
      <c r="F4" s="316" t="s">
        <v>188</v>
      </c>
      <c r="G4" s="316" t="s">
        <v>189</v>
      </c>
      <c r="I4" s="316" t="s">
        <v>185</v>
      </c>
      <c r="J4" s="316" t="s">
        <v>186</v>
      </c>
      <c r="K4" s="316" t="s">
        <v>187</v>
      </c>
      <c r="L4" s="316" t="s">
        <v>188</v>
      </c>
      <c r="M4" s="316" t="s">
        <v>189</v>
      </c>
      <c r="N4" s="198"/>
      <c r="O4" s="316" t="s">
        <v>185</v>
      </c>
      <c r="P4" s="316" t="s">
        <v>186</v>
      </c>
      <c r="Q4" s="316" t="s">
        <v>187</v>
      </c>
      <c r="R4" s="316" t="s">
        <v>188</v>
      </c>
      <c r="S4" s="316" t="s">
        <v>189</v>
      </c>
      <c r="U4" s="316" t="s">
        <v>185</v>
      </c>
      <c r="V4" s="316" t="s">
        <v>186</v>
      </c>
      <c r="W4" s="316" t="s">
        <v>187</v>
      </c>
      <c r="X4" s="316" t="s">
        <v>188</v>
      </c>
      <c r="Y4" s="316" t="s">
        <v>189</v>
      </c>
      <c r="AA4" s="316" t="s">
        <v>185</v>
      </c>
      <c r="AB4" s="316" t="s">
        <v>186</v>
      </c>
      <c r="AC4" s="316" t="s">
        <v>187</v>
      </c>
      <c r="AD4" s="316" t="s">
        <v>188</v>
      </c>
      <c r="AE4" s="316" t="s">
        <v>189</v>
      </c>
    </row>
    <row r="5" spans="1:31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N5" s="199"/>
      <c r="O5" s="199"/>
      <c r="P5" s="199"/>
      <c r="Q5" s="199"/>
      <c r="R5" s="199"/>
      <c r="S5" s="199"/>
      <c r="U5" s="118"/>
      <c r="V5" s="118"/>
      <c r="W5" s="118"/>
      <c r="X5" s="118"/>
      <c r="Y5" s="118"/>
      <c r="AA5" s="118"/>
      <c r="AB5" s="118"/>
      <c r="AC5" s="118"/>
      <c r="AD5" s="118"/>
      <c r="AE5" s="118"/>
    </row>
    <row r="6" spans="1:36" s="116" customFormat="1" ht="39.75" customHeight="1">
      <c r="A6" s="166"/>
      <c r="B6" s="119"/>
      <c r="C6" s="373" t="s">
        <v>158</v>
      </c>
      <c r="D6" s="373"/>
      <c r="E6" s="373"/>
      <c r="F6" s="373"/>
      <c r="G6" s="373"/>
      <c r="H6" s="120"/>
      <c r="I6" s="384" t="s">
        <v>159</v>
      </c>
      <c r="J6" s="385"/>
      <c r="K6" s="385"/>
      <c r="L6" s="385"/>
      <c r="M6" s="386"/>
      <c r="N6" s="202"/>
      <c r="O6" s="387" t="s">
        <v>173</v>
      </c>
      <c r="P6" s="385"/>
      <c r="Q6" s="385"/>
      <c r="R6" s="385"/>
      <c r="S6" s="386"/>
      <c r="T6" s="120"/>
      <c r="U6" s="384" t="s">
        <v>161</v>
      </c>
      <c r="V6" s="385"/>
      <c r="W6" s="385"/>
      <c r="X6" s="385"/>
      <c r="Y6" s="386"/>
      <c r="Z6" s="120"/>
      <c r="AA6" s="387" t="s">
        <v>162</v>
      </c>
      <c r="AB6" s="385"/>
      <c r="AC6" s="385"/>
      <c r="AD6" s="385"/>
      <c r="AE6" s="386"/>
      <c r="AF6" s="120"/>
      <c r="AG6" s="121"/>
      <c r="AH6" s="121"/>
      <c r="AI6" s="121"/>
      <c r="AJ6" s="121"/>
    </row>
    <row r="7" spans="1:32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380" t="s">
        <v>5</v>
      </c>
      <c r="J7" s="381"/>
      <c r="K7" s="381"/>
      <c r="L7" s="382"/>
      <c r="M7" s="200" t="s">
        <v>6</v>
      </c>
      <c r="N7" s="201"/>
      <c r="O7" s="380" t="s">
        <v>5</v>
      </c>
      <c r="P7" s="381"/>
      <c r="Q7" s="381"/>
      <c r="R7" s="382"/>
      <c r="S7" s="203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  <c r="AF7" s="104"/>
    </row>
    <row r="8" spans="1:32" s="109" customFormat="1" ht="22.5" customHeight="1">
      <c r="A8" s="171" t="s">
        <v>21</v>
      </c>
      <c r="B8" s="131"/>
      <c r="C8" s="334">
        <v>4645.419396638879</v>
      </c>
      <c r="D8" s="334">
        <v>4649.76570359592</v>
      </c>
      <c r="E8" s="334">
        <v>4290.0599878013</v>
      </c>
      <c r="F8" s="334">
        <v>4639.872545683003</v>
      </c>
      <c r="G8" s="350">
        <f>SUM(C8:F8)</f>
        <v>18225.117633719103</v>
      </c>
      <c r="H8" s="324"/>
      <c r="I8" s="334">
        <v>1826.24293855861</v>
      </c>
      <c r="J8" s="334">
        <v>1611.2805123929804</v>
      </c>
      <c r="K8" s="334">
        <v>1503.6643316334792</v>
      </c>
      <c r="L8" s="334">
        <v>1709.0682287175905</v>
      </c>
      <c r="M8" s="350">
        <f>SUM(I8:L8)</f>
        <v>6650.25601130266</v>
      </c>
      <c r="N8" s="322"/>
      <c r="O8" s="334">
        <v>958.8472797977159</v>
      </c>
      <c r="P8" s="334">
        <v>920.7852491475641</v>
      </c>
      <c r="Q8" s="334">
        <v>904.1396776913699</v>
      </c>
      <c r="R8" s="334">
        <v>1005.81306761617</v>
      </c>
      <c r="S8" s="350">
        <f>SUM(O8:R8)</f>
        <v>3789.58527425282</v>
      </c>
      <c r="T8" s="324"/>
      <c r="U8" s="334">
        <v>1042.2028983769699</v>
      </c>
      <c r="V8" s="334">
        <v>1076.1027809886002</v>
      </c>
      <c r="W8" s="334">
        <v>1076.9236082805999</v>
      </c>
      <c r="X8" s="334">
        <v>1093.9586721444102</v>
      </c>
      <c r="Y8" s="350">
        <f>SUM(U8:X8)</f>
        <v>4289.18795979058</v>
      </c>
      <c r="Z8" s="324"/>
      <c r="AA8" s="334">
        <v>1038.46972072566</v>
      </c>
      <c r="AB8" s="334">
        <v>971.4260254327501</v>
      </c>
      <c r="AC8" s="334">
        <v>911.3462208760102</v>
      </c>
      <c r="AD8" s="334">
        <v>939.4550753160897</v>
      </c>
      <c r="AE8" s="350">
        <f>SUM(AA8:AD8)</f>
        <v>3860.69704235051</v>
      </c>
      <c r="AF8" s="218"/>
    </row>
    <row r="9" spans="1:32" s="108" customFormat="1" ht="22.5" customHeight="1">
      <c r="A9" s="172" t="s">
        <v>7</v>
      </c>
      <c r="B9" s="124"/>
      <c r="C9" s="334">
        <v>-3408.8384104728802</v>
      </c>
      <c r="D9" s="334">
        <v>-3788.9353907716495</v>
      </c>
      <c r="E9" s="334">
        <v>-3535.889924309071</v>
      </c>
      <c r="F9" s="334">
        <v>-3855.793998286099</v>
      </c>
      <c r="G9" s="350">
        <f aca="true" t="shared" si="0" ref="G9:G16">SUM(C9:F9)</f>
        <v>-14589.4577238397</v>
      </c>
      <c r="H9" s="324"/>
      <c r="I9" s="334">
        <v>-1249.41365306342</v>
      </c>
      <c r="J9" s="334">
        <v>-1304.2446031886202</v>
      </c>
      <c r="K9" s="334">
        <v>-1296.5088205888396</v>
      </c>
      <c r="L9" s="334">
        <v>-1499.2240784070304</v>
      </c>
      <c r="M9" s="350">
        <f aca="true" t="shared" si="1" ref="M9:M18">SUM(I9:L9)</f>
        <v>-5349.39115524791</v>
      </c>
      <c r="N9" s="322"/>
      <c r="O9" s="334">
        <v>-691.507020938555</v>
      </c>
      <c r="P9" s="334">
        <v>-717.559072767135</v>
      </c>
      <c r="Q9" s="334">
        <v>-733.8814885951098</v>
      </c>
      <c r="R9" s="334">
        <v>-819.1404372756901</v>
      </c>
      <c r="S9" s="350">
        <f aca="true" t="shared" si="2" ref="S9:S18">SUM(O9:R9)</f>
        <v>-2962.08801957649</v>
      </c>
      <c r="T9" s="324"/>
      <c r="U9" s="334">
        <v>-807.936229235978</v>
      </c>
      <c r="V9" s="334">
        <v>-861.443911678652</v>
      </c>
      <c r="W9" s="334">
        <v>-825.6701978949301</v>
      </c>
      <c r="X9" s="334">
        <v>-831.9604116033302</v>
      </c>
      <c r="Y9" s="350">
        <f aca="true" t="shared" si="3" ref="Y9:Y18">SUM(U9:X9)</f>
        <v>-3327.01075041289</v>
      </c>
      <c r="Z9" s="324"/>
      <c r="AA9" s="334">
        <v>-865.457227582674</v>
      </c>
      <c r="AB9" s="334">
        <v>-831.8005763576061</v>
      </c>
      <c r="AC9" s="334">
        <v>-779.0331270965994</v>
      </c>
      <c r="AD9" s="334">
        <v>-795.5649447033002</v>
      </c>
      <c r="AE9" s="350">
        <f aca="true" t="shared" si="4" ref="AE9:AE18">SUM(AA9:AD9)</f>
        <v>-3271.8558757401797</v>
      </c>
      <c r="AF9" s="218"/>
    </row>
    <row r="10" spans="1:32" s="109" customFormat="1" ht="22.5" customHeight="1">
      <c r="A10" s="173" t="s">
        <v>22</v>
      </c>
      <c r="B10" s="131"/>
      <c r="C10" s="315">
        <v>1236.58098616601</v>
      </c>
      <c r="D10" s="315">
        <v>860.8303128242901</v>
      </c>
      <c r="E10" s="315">
        <v>754.1700634922599</v>
      </c>
      <c r="F10" s="315">
        <v>784.0785473967599</v>
      </c>
      <c r="G10" s="350">
        <f t="shared" si="0"/>
        <v>3635.65990987932</v>
      </c>
      <c r="H10" s="324"/>
      <c r="I10" s="315">
        <v>576.829285495183</v>
      </c>
      <c r="J10" s="315">
        <v>307.03590920437216</v>
      </c>
      <c r="K10" s="315">
        <v>207.15551104463475</v>
      </c>
      <c r="L10" s="315">
        <v>209.84415031056028</v>
      </c>
      <c r="M10" s="350">
        <f t="shared" si="1"/>
        <v>1300.8648560547501</v>
      </c>
      <c r="N10" s="322"/>
      <c r="O10" s="315">
        <v>267.340258859161</v>
      </c>
      <c r="P10" s="315">
        <v>203.22617638043602</v>
      </c>
      <c r="Q10" s="315">
        <v>170.25818909625195</v>
      </c>
      <c r="R10" s="315">
        <v>186.67263034048403</v>
      </c>
      <c r="S10" s="350">
        <f t="shared" si="2"/>
        <v>827.497254676333</v>
      </c>
      <c r="T10" s="324"/>
      <c r="U10" s="315">
        <v>234.26666914099602</v>
      </c>
      <c r="V10" s="315">
        <v>214.65886930993796</v>
      </c>
      <c r="W10" s="315">
        <v>251.25341038567703</v>
      </c>
      <c r="X10" s="315">
        <v>261.99826054107007</v>
      </c>
      <c r="Y10" s="350">
        <f t="shared" si="3"/>
        <v>962.177209377681</v>
      </c>
      <c r="Z10" s="324"/>
      <c r="AA10" s="315">
        <v>173.012493142983</v>
      </c>
      <c r="AB10" s="315">
        <v>139.62544907514697</v>
      </c>
      <c r="AC10" s="315">
        <v>132.31309377940707</v>
      </c>
      <c r="AD10" s="315">
        <v>143.89013061279297</v>
      </c>
      <c r="AE10" s="350">
        <f t="shared" si="4"/>
        <v>588.84116661033</v>
      </c>
      <c r="AF10" s="218"/>
    </row>
    <row r="11" spans="1:32" s="108" customFormat="1" ht="22.5" customHeight="1">
      <c r="A11" s="174" t="s">
        <v>8</v>
      </c>
      <c r="B11" s="124"/>
      <c r="C11" s="329">
        <v>172.560254795919</v>
      </c>
      <c r="D11" s="329">
        <v>197.52660315616802</v>
      </c>
      <c r="E11" s="329">
        <v>80.35160589798394</v>
      </c>
      <c r="F11" s="315">
        <v>328.508261120832</v>
      </c>
      <c r="G11" s="350">
        <f t="shared" si="0"/>
        <v>778.946724970903</v>
      </c>
      <c r="H11" s="324"/>
      <c r="I11" s="329">
        <v>65.8342509155823</v>
      </c>
      <c r="J11" s="329">
        <v>66.91127789486968</v>
      </c>
      <c r="K11" s="329">
        <v>53.02614150197101</v>
      </c>
      <c r="L11" s="329">
        <v>72.483750326848</v>
      </c>
      <c r="M11" s="350">
        <f t="shared" si="1"/>
        <v>258.255420639271</v>
      </c>
      <c r="N11" s="322"/>
      <c r="O11" s="329">
        <v>37.0833383957622</v>
      </c>
      <c r="P11" s="329">
        <v>36.897931312594196</v>
      </c>
      <c r="Q11" s="329">
        <v>52.952475338424605</v>
      </c>
      <c r="R11" s="315">
        <v>201.919334732943</v>
      </c>
      <c r="S11" s="350">
        <f t="shared" si="2"/>
        <v>328.853079779724</v>
      </c>
      <c r="T11" s="324"/>
      <c r="U11" s="329">
        <v>32.5089178222564</v>
      </c>
      <c r="V11" s="329">
        <v>33.16728116071149</v>
      </c>
      <c r="W11" s="329">
        <v>34.522617000626106</v>
      </c>
      <c r="X11" s="315">
        <v>55.55744321000799</v>
      </c>
      <c r="Y11" s="350">
        <f t="shared" si="3"/>
        <v>155.75625919360198</v>
      </c>
      <c r="Z11" s="324"/>
      <c r="AA11" s="329">
        <v>11.927826228500601</v>
      </c>
      <c r="AB11" s="329">
        <v>16.637646650837098</v>
      </c>
      <c r="AC11" s="329">
        <v>18.820275034050603</v>
      </c>
      <c r="AD11" s="315">
        <v>17.9519988862955</v>
      </c>
      <c r="AE11" s="350">
        <f t="shared" si="4"/>
        <v>65.3377467996838</v>
      </c>
      <c r="AF11" s="218"/>
    </row>
    <row r="12" spans="1:32" s="108" customFormat="1" ht="22.5" customHeight="1">
      <c r="A12" s="173" t="s">
        <v>9</v>
      </c>
      <c r="B12" s="124"/>
      <c r="C12" s="334">
        <v>-333.71238253806996</v>
      </c>
      <c r="D12" s="334">
        <v>-332.9650205601731</v>
      </c>
      <c r="E12" s="334">
        <v>-328.98092686390294</v>
      </c>
      <c r="F12" s="334">
        <v>-340.140731006284</v>
      </c>
      <c r="G12" s="350">
        <f t="shared" si="0"/>
        <v>-1335.79906096843</v>
      </c>
      <c r="H12" s="324"/>
      <c r="I12" s="334">
        <v>-95.12893162208469</v>
      </c>
      <c r="J12" s="334">
        <v>-98.5981079668263</v>
      </c>
      <c r="K12" s="334">
        <v>-94.48647065899299</v>
      </c>
      <c r="L12" s="334">
        <v>-96.48862724895906</v>
      </c>
      <c r="M12" s="350">
        <f t="shared" si="1"/>
        <v>-384.70213749686303</v>
      </c>
      <c r="N12" s="322"/>
      <c r="O12" s="334">
        <v>-93.2570639403053</v>
      </c>
      <c r="P12" s="334">
        <v>-93.69545973756871</v>
      </c>
      <c r="Q12" s="334">
        <v>-91.971431887927</v>
      </c>
      <c r="R12" s="315">
        <v>-105.790491549558</v>
      </c>
      <c r="S12" s="350">
        <f t="shared" si="2"/>
        <v>-384.714447115359</v>
      </c>
      <c r="T12" s="324"/>
      <c r="U12" s="334">
        <v>-98.7626708642482</v>
      </c>
      <c r="V12" s="334">
        <v>-95.26627835513482</v>
      </c>
      <c r="W12" s="334">
        <v>-94.08218285855095</v>
      </c>
      <c r="X12" s="315">
        <v>-95.03095383063402</v>
      </c>
      <c r="Y12" s="350">
        <f t="shared" si="3"/>
        <v>-383.142085908568</v>
      </c>
      <c r="Z12" s="324"/>
      <c r="AA12" s="334">
        <v>-51.0530265554315</v>
      </c>
      <c r="AB12" s="334">
        <v>-50.09917881633049</v>
      </c>
      <c r="AC12" s="334">
        <v>-52.507334995126</v>
      </c>
      <c r="AD12" s="315">
        <v>-48.57763474051799</v>
      </c>
      <c r="AE12" s="350">
        <f t="shared" si="4"/>
        <v>-202.237175107406</v>
      </c>
      <c r="AF12" s="218"/>
    </row>
    <row r="13" spans="1:32" s="108" customFormat="1" ht="22.5" customHeight="1">
      <c r="A13" s="173" t="s">
        <v>10</v>
      </c>
      <c r="B13" s="124"/>
      <c r="C13" s="334">
        <v>-193.398199385724</v>
      </c>
      <c r="D13" s="334">
        <v>-187.70791180448202</v>
      </c>
      <c r="E13" s="334">
        <v>-206.75889951940104</v>
      </c>
      <c r="F13" s="334">
        <v>-193.90280204749592</v>
      </c>
      <c r="G13" s="350">
        <f t="shared" si="0"/>
        <v>-781.767812757103</v>
      </c>
      <c r="H13" s="324"/>
      <c r="I13" s="334">
        <v>-36.6085945843124</v>
      </c>
      <c r="J13" s="334">
        <v>-33.6739385014626</v>
      </c>
      <c r="K13" s="334">
        <v>-35.190537193870995</v>
      </c>
      <c r="L13" s="334">
        <v>-36.48966486793201</v>
      </c>
      <c r="M13" s="350">
        <f t="shared" si="1"/>
        <v>-141.962735147578</v>
      </c>
      <c r="N13" s="322"/>
      <c r="O13" s="334">
        <v>-56.887057950528394</v>
      </c>
      <c r="P13" s="334">
        <v>-56.7630780585826</v>
      </c>
      <c r="Q13" s="334">
        <v>-59.7256214732</v>
      </c>
      <c r="R13" s="315">
        <v>-52.193817132953995</v>
      </c>
      <c r="S13" s="350">
        <f t="shared" si="2"/>
        <v>-225.569574615265</v>
      </c>
      <c r="T13" s="324"/>
      <c r="U13" s="334">
        <v>-47.3803701742221</v>
      </c>
      <c r="V13" s="334">
        <v>-47.410805311591496</v>
      </c>
      <c r="W13" s="334">
        <v>-53.08119472512241</v>
      </c>
      <c r="X13" s="315">
        <v>-57.08359231153099</v>
      </c>
      <c r="Y13" s="350">
        <f t="shared" si="3"/>
        <v>-204.955962522467</v>
      </c>
      <c r="Z13" s="324"/>
      <c r="AA13" s="334">
        <v>-43.9123985917494</v>
      </c>
      <c r="AB13" s="334">
        <v>-44.387206272644</v>
      </c>
      <c r="AC13" s="334">
        <v>-46.74057310115358</v>
      </c>
      <c r="AD13" s="315">
        <v>-40.78931882202201</v>
      </c>
      <c r="AE13" s="350">
        <f t="shared" si="4"/>
        <v>-175.82949678756898</v>
      </c>
      <c r="AF13" s="218"/>
    </row>
    <row r="14" spans="1:32" s="108" customFormat="1" ht="22.5" customHeight="1">
      <c r="A14" s="173" t="s">
        <v>23</v>
      </c>
      <c r="B14" s="124"/>
      <c r="C14" s="334">
        <v>-197.84271799315</v>
      </c>
      <c r="D14" s="334">
        <v>-344.27625665161895</v>
      </c>
      <c r="E14" s="334">
        <v>-52.0056630508501</v>
      </c>
      <c r="F14" s="334">
        <v>-70.7674324482499</v>
      </c>
      <c r="G14" s="350">
        <f t="shared" si="0"/>
        <v>-664.892070143869</v>
      </c>
      <c r="H14" s="324"/>
      <c r="I14" s="334">
        <v>-56.683551233892494</v>
      </c>
      <c r="J14" s="334">
        <v>-50.594540727290514</v>
      </c>
      <c r="K14" s="334">
        <v>-48.27801643887198</v>
      </c>
      <c r="L14" s="334">
        <v>-5.276288229692</v>
      </c>
      <c r="M14" s="350">
        <f t="shared" si="1"/>
        <v>-160.832396629747</v>
      </c>
      <c r="N14" s="322"/>
      <c r="O14" s="334">
        <v>-46.6033862880086</v>
      </c>
      <c r="P14" s="334">
        <v>-200.83739962441138</v>
      </c>
      <c r="Q14" s="334">
        <v>-32.249448147522</v>
      </c>
      <c r="R14" s="339">
        <v>-27.218144126612003</v>
      </c>
      <c r="S14" s="350">
        <f t="shared" si="2"/>
        <v>-306.908378186554</v>
      </c>
      <c r="T14" s="324"/>
      <c r="U14" s="334">
        <v>-43.8028968117957</v>
      </c>
      <c r="V14" s="334">
        <v>-28.836139393391598</v>
      </c>
      <c r="W14" s="334">
        <v>-21.223580712616908</v>
      </c>
      <c r="X14" s="315">
        <v>-32.20924546697479</v>
      </c>
      <c r="Y14" s="350">
        <f t="shared" si="3"/>
        <v>-126.071862384779</v>
      </c>
      <c r="Z14" s="324"/>
      <c r="AA14" s="334">
        <v>-12.0759183398022</v>
      </c>
      <c r="AB14" s="334">
        <v>-13.543507336083902</v>
      </c>
      <c r="AC14" s="334">
        <v>-7.673398499893093</v>
      </c>
      <c r="AD14" s="339">
        <v>-12.7700995991541</v>
      </c>
      <c r="AE14" s="350">
        <f t="shared" si="4"/>
        <v>-46.062923774933296</v>
      </c>
      <c r="AF14" s="218"/>
    </row>
    <row r="15" spans="1:32" s="108" customFormat="1" ht="22.5" customHeight="1">
      <c r="A15" s="175" t="s">
        <v>140</v>
      </c>
      <c r="B15" s="124"/>
      <c r="C15" s="334">
        <v>8.54605</v>
      </c>
      <c r="D15" s="334">
        <v>11.98804</v>
      </c>
      <c r="E15" s="334">
        <v>-4.92896</v>
      </c>
      <c r="F15" s="334">
        <v>-23.54742</v>
      </c>
      <c r="G15" s="350">
        <f t="shared" si="0"/>
        <v>-7.94229</v>
      </c>
      <c r="H15" s="324"/>
      <c r="I15" s="334">
        <v>7.59565</v>
      </c>
      <c r="J15" s="334">
        <v>13.264140000000001</v>
      </c>
      <c r="K15" s="334">
        <v>-5.694560000000002</v>
      </c>
      <c r="L15" s="334">
        <v>-24.334819999999997</v>
      </c>
      <c r="M15" s="350">
        <f t="shared" si="1"/>
        <v>-9.16959</v>
      </c>
      <c r="N15" s="322"/>
      <c r="O15" s="334">
        <v>0</v>
      </c>
      <c r="P15" s="334">
        <v>0</v>
      </c>
      <c r="Q15" s="334">
        <v>0</v>
      </c>
      <c r="R15" s="339">
        <v>0</v>
      </c>
      <c r="S15" s="350">
        <f t="shared" si="2"/>
        <v>0</v>
      </c>
      <c r="T15" s="324"/>
      <c r="U15" s="334">
        <v>0.1669</v>
      </c>
      <c r="V15" s="334">
        <v>0.19440000000000002</v>
      </c>
      <c r="W15" s="334">
        <v>-0.10040000000000004</v>
      </c>
      <c r="X15" s="315">
        <v>-0.06389999999999996</v>
      </c>
      <c r="Y15" s="350">
        <f t="shared" si="3"/>
        <v>0.197</v>
      </c>
      <c r="Z15" s="324"/>
      <c r="AA15" s="334">
        <v>0</v>
      </c>
      <c r="AB15" s="334">
        <v>0</v>
      </c>
      <c r="AC15" s="334">
        <v>0</v>
      </c>
      <c r="AD15" s="339">
        <v>0</v>
      </c>
      <c r="AE15" s="350">
        <f t="shared" si="4"/>
        <v>0</v>
      </c>
      <c r="AF15" s="218"/>
    </row>
    <row r="16" spans="1:32" s="109" customFormat="1" ht="22.5" customHeight="1">
      <c r="A16" s="175" t="s">
        <v>55</v>
      </c>
      <c r="B16" s="131"/>
      <c r="C16" s="356">
        <v>692.733991044985</v>
      </c>
      <c r="D16" s="356">
        <v>205.39576696417794</v>
      </c>
      <c r="E16" s="356">
        <v>241.84721995608697</v>
      </c>
      <c r="F16" s="356">
        <v>484.2284230155801</v>
      </c>
      <c r="G16" s="350">
        <f t="shared" si="0"/>
        <v>1624.20540098083</v>
      </c>
      <c r="H16" s="324"/>
      <c r="I16" s="356">
        <v>461.838108970476</v>
      </c>
      <c r="J16" s="356">
        <v>204.344739903662</v>
      </c>
      <c r="K16" s="356">
        <v>76.53206825486495</v>
      </c>
      <c r="L16" s="356">
        <v>119.73850029082507</v>
      </c>
      <c r="M16" s="350">
        <f t="shared" si="1"/>
        <v>862.453417419828</v>
      </c>
      <c r="N16" s="322"/>
      <c r="O16" s="357">
        <v>107.676089076081</v>
      </c>
      <c r="P16" s="357">
        <v>-111.17182972753163</v>
      </c>
      <c r="Q16" s="357">
        <v>39.264162926027225</v>
      </c>
      <c r="R16" s="357">
        <v>203.3895122642994</v>
      </c>
      <c r="S16" s="350">
        <f t="shared" si="2"/>
        <v>239.15793453887602</v>
      </c>
      <c r="T16" s="324"/>
      <c r="U16" s="356">
        <v>76.99654911298629</v>
      </c>
      <c r="V16" s="356">
        <v>76.50732741053173</v>
      </c>
      <c r="W16" s="356">
        <v>117.28866909001303</v>
      </c>
      <c r="X16" s="358">
        <v>133.16801214193595</v>
      </c>
      <c r="Y16" s="350">
        <f t="shared" si="3"/>
        <v>403.960557755467</v>
      </c>
      <c r="Z16" s="324"/>
      <c r="AA16" s="356">
        <v>77.8989758845008</v>
      </c>
      <c r="AB16" s="356">
        <v>48.2332033009252</v>
      </c>
      <c r="AC16" s="356">
        <v>44.212062217284995</v>
      </c>
      <c r="AD16" s="356">
        <v>59.70507633739501</v>
      </c>
      <c r="AE16" s="350">
        <f t="shared" si="4"/>
        <v>230.049317740106</v>
      </c>
      <c r="AF16" s="218"/>
    </row>
    <row r="17" spans="1:32" s="110" customFormat="1" ht="22.5" customHeight="1">
      <c r="A17" s="176" t="s">
        <v>12</v>
      </c>
      <c r="B17" s="132"/>
      <c r="C17" s="337">
        <f>C16/C8</f>
        <v>0.1491219482887168</v>
      </c>
      <c r="D17" s="337">
        <f>D16/D8</f>
        <v>0.04417335841359363</v>
      </c>
      <c r="E17" s="337">
        <f>E16/E8</f>
        <v>0.05637385506118207</v>
      </c>
      <c r="F17" s="337">
        <f>F16/F8</f>
        <v>0.1043624406162002</v>
      </c>
      <c r="G17" s="354">
        <f>G16/G8</f>
        <v>0.08911906269267723</v>
      </c>
      <c r="H17" s="359"/>
      <c r="I17" s="335">
        <f>I16/I8</f>
        <v>0.25288974386671076</v>
      </c>
      <c r="J17" s="335">
        <f>J16/J8</f>
        <v>0.12682133143916763</v>
      </c>
      <c r="K17" s="335">
        <f>K16/K8</f>
        <v>0.05089704307325405</v>
      </c>
      <c r="L17" s="335">
        <f>L16/L8</f>
        <v>0.07006069054403496</v>
      </c>
      <c r="M17" s="354">
        <f>M16/M8</f>
        <v>0.12968725052900476</v>
      </c>
      <c r="N17" s="360"/>
      <c r="O17" s="338">
        <f>O16/O8</f>
        <v>0.1122974339550684</v>
      </c>
      <c r="P17" s="338">
        <f>P16/P8</f>
        <v>-0.12073589344578581</v>
      </c>
      <c r="Q17" s="338">
        <f>Q16/Q8</f>
        <v>0.04342709859419546</v>
      </c>
      <c r="R17" s="338">
        <f>R16/R8</f>
        <v>0.20221402844401623</v>
      </c>
      <c r="S17" s="354">
        <f>S16/S8</f>
        <v>0.063109263212458</v>
      </c>
      <c r="T17" s="359"/>
      <c r="U17" s="335">
        <f>U16/U8</f>
        <v>0.07387865571367493</v>
      </c>
      <c r="V17" s="335">
        <f>V16/V8</f>
        <v>0.07109667288495021</v>
      </c>
      <c r="W17" s="335">
        <f>W16/W8</f>
        <v>0.10891085327516811</v>
      </c>
      <c r="X17" s="335">
        <f>X16/X8</f>
        <v>0.12173038665244644</v>
      </c>
      <c r="Y17" s="354">
        <f>Y16/Y8</f>
        <v>0.09418112741675942</v>
      </c>
      <c r="Z17" s="359"/>
      <c r="AA17" s="335">
        <f>AA16/AA8</f>
        <v>0.07501323758391983</v>
      </c>
      <c r="AB17" s="335">
        <f>AB16/AB8</f>
        <v>0.04965195705914746</v>
      </c>
      <c r="AC17" s="335">
        <f>AC16/AC8</f>
        <v>0.04851291551391653</v>
      </c>
      <c r="AD17" s="335">
        <f>AD16/AD8</f>
        <v>0.06355288071364838</v>
      </c>
      <c r="AE17" s="354">
        <f>AE16/AE8</f>
        <v>0.059587508477496325</v>
      </c>
      <c r="AF17" s="222"/>
    </row>
    <row r="18" spans="1:32" s="109" customFormat="1" ht="22.5" customHeight="1">
      <c r="A18" s="171" t="s">
        <v>56</v>
      </c>
      <c r="B18" s="131"/>
      <c r="C18" s="336">
        <v>879.098909229524</v>
      </c>
      <c r="D18" s="336">
        <v>566.5750461116561</v>
      </c>
      <c r="E18" s="336">
        <v>433.29221529127994</v>
      </c>
      <c r="F18" s="375">
        <v>665.6307508417999</v>
      </c>
      <c r="G18" s="350">
        <f>SUM(C18:F18)</f>
        <v>2544.59692147426</v>
      </c>
      <c r="H18" s="324"/>
      <c r="I18" s="315">
        <v>526.771551149545</v>
      </c>
      <c r="J18" s="315">
        <v>269.5001969499981</v>
      </c>
      <c r="K18" s="315">
        <v>140.38276894202</v>
      </c>
      <c r="L18" s="315">
        <v>183.74728408311705</v>
      </c>
      <c r="M18" s="350">
        <f t="shared" si="1"/>
        <v>1120.40180112468</v>
      </c>
      <c r="N18" s="322"/>
      <c r="O18" s="315">
        <v>145.992711037742</v>
      </c>
      <c r="P18" s="374">
        <v>100.792163614743</v>
      </c>
      <c r="Q18" s="315">
        <v>77.51570242916702</v>
      </c>
      <c r="R18" s="315">
        <v>237.236025203096</v>
      </c>
      <c r="S18" s="350">
        <f t="shared" si="2"/>
        <v>561.536602284748</v>
      </c>
      <c r="T18" s="324"/>
      <c r="U18" s="315">
        <v>121.217418993533</v>
      </c>
      <c r="V18" s="315">
        <v>120.534069914927</v>
      </c>
      <c r="W18" s="315">
        <v>168.00255218487104</v>
      </c>
      <c r="X18" s="315">
        <v>176.145512137452</v>
      </c>
      <c r="Y18" s="350">
        <f t="shared" si="3"/>
        <v>585.899553230783</v>
      </c>
      <c r="Z18" s="324"/>
      <c r="AA18" s="315">
        <v>114.007293087904</v>
      </c>
      <c r="AB18" s="315">
        <v>85.20300945264901</v>
      </c>
      <c r="AC18" s="315">
        <v>79.385045861631</v>
      </c>
      <c r="AD18" s="315">
        <v>96.70427289831503</v>
      </c>
      <c r="AE18" s="350">
        <f t="shared" si="4"/>
        <v>375.29962130049904</v>
      </c>
      <c r="AF18" s="218"/>
    </row>
    <row r="19" spans="1:32" s="110" customFormat="1" ht="22.5" customHeight="1">
      <c r="A19" s="177" t="s">
        <v>14</v>
      </c>
      <c r="B19" s="132"/>
      <c r="C19" s="352">
        <f>C18/C8</f>
        <v>0.18923994459264157</v>
      </c>
      <c r="D19" s="352">
        <f>D18/D8</f>
        <v>0.12185023552337108</v>
      </c>
      <c r="E19" s="352">
        <f>E18/E8</f>
        <v>0.10099910409722422</v>
      </c>
      <c r="F19" s="352">
        <f>F18/F8</f>
        <v>0.14345884381266275</v>
      </c>
      <c r="G19" s="354">
        <f>G18/G8</f>
        <v>0.13962032907630664</v>
      </c>
      <c r="H19" s="359"/>
      <c r="I19" s="338">
        <f>I18/I8</f>
        <v>0.28844549650404533</v>
      </c>
      <c r="J19" s="338">
        <f>J18/J8</f>
        <v>0.16725839782531227</v>
      </c>
      <c r="K19" s="338">
        <f>K18/K8</f>
        <v>0.09336044354361832</v>
      </c>
      <c r="L19" s="338">
        <f>L18/L8</f>
        <v>0.10751313551770424</v>
      </c>
      <c r="M19" s="355">
        <f>M18/M8</f>
        <v>0.1684749879133171</v>
      </c>
      <c r="N19" s="360"/>
      <c r="O19" s="338">
        <f>O18/O8</f>
        <v>0.15225856516852349</v>
      </c>
      <c r="P19" s="338">
        <f>P18/P8</f>
        <v>0.1094632692129391</v>
      </c>
      <c r="Q19" s="338">
        <f>Q18/Q8</f>
        <v>0.08573421158453703</v>
      </c>
      <c r="R19" s="338">
        <f>R18/R8</f>
        <v>0.23586492643743226</v>
      </c>
      <c r="S19" s="355">
        <f>S18/S8</f>
        <v>0.1481789065679395</v>
      </c>
      <c r="T19" s="359"/>
      <c r="U19" s="338">
        <f>U18/U8</f>
        <v>0.11630884848075722</v>
      </c>
      <c r="V19" s="338">
        <f>V18/V8</f>
        <v>0.11200981174325568</v>
      </c>
      <c r="W19" s="338">
        <f>W18/W8</f>
        <v>0.15600229291388773</v>
      </c>
      <c r="X19" s="338">
        <f>X18/X8</f>
        <v>0.1610166056750264</v>
      </c>
      <c r="Y19" s="355">
        <f>Y18/Y8</f>
        <v>0.1365991788476879</v>
      </c>
      <c r="Z19" s="359"/>
      <c r="AA19" s="338">
        <f>AA18/AA8</f>
        <v>0.10978393573982899</v>
      </c>
      <c r="AB19" s="338">
        <f>AB18/AB8</f>
        <v>0.0877092101940473</v>
      </c>
      <c r="AC19" s="338">
        <f>AC18/AC8</f>
        <v>0.08710745054203876</v>
      </c>
      <c r="AD19" s="338">
        <f>AD18/AD8</f>
        <v>0.10293655911729237</v>
      </c>
      <c r="AE19" s="355">
        <f>AE18/AE8</f>
        <v>0.09721032683569628</v>
      </c>
      <c r="AF19" s="222"/>
    </row>
    <row r="20" spans="1:32" s="104" customFormat="1" ht="9" customHeight="1">
      <c r="A20" s="111"/>
      <c r="C20" s="361"/>
      <c r="D20" s="362"/>
      <c r="E20" s="362"/>
      <c r="F20" s="227"/>
      <c r="G20" s="227"/>
      <c r="H20" s="324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24"/>
      <c r="U20" s="363"/>
      <c r="V20" s="363"/>
      <c r="W20" s="363"/>
      <c r="X20" s="363"/>
      <c r="Y20" s="363"/>
      <c r="Z20" s="324"/>
      <c r="AA20" s="363"/>
      <c r="AB20" s="363"/>
      <c r="AC20" s="363"/>
      <c r="AD20" s="363"/>
      <c r="AE20" s="363"/>
      <c r="AF20" s="218"/>
    </row>
    <row r="21" spans="1:36" s="104" customFormat="1" ht="22.5" customHeight="1">
      <c r="A21" s="171" t="s">
        <v>15</v>
      </c>
      <c r="B21" s="124"/>
      <c r="C21" s="315">
        <v>-22.4598899265288</v>
      </c>
      <c r="D21" s="315">
        <v>-29.383988624724605</v>
      </c>
      <c r="E21" s="315">
        <v>-35.51192624100639</v>
      </c>
      <c r="F21" s="315">
        <v>-46.087278005236215</v>
      </c>
      <c r="G21" s="345">
        <f>C21+D21+E21+F21</f>
        <v>-133.443082797496</v>
      </c>
      <c r="H21" s="324"/>
      <c r="I21" s="315"/>
      <c r="J21" s="315"/>
      <c r="K21" s="315"/>
      <c r="L21" s="315"/>
      <c r="M21" s="323"/>
      <c r="N21" s="322"/>
      <c r="O21" s="323"/>
      <c r="P21" s="323"/>
      <c r="Q21" s="323"/>
      <c r="R21" s="323"/>
      <c r="S21" s="323"/>
      <c r="T21" s="324"/>
      <c r="U21" s="315"/>
      <c r="V21" s="315"/>
      <c r="W21" s="364"/>
      <c r="X21" s="315"/>
      <c r="Y21" s="323"/>
      <c r="Z21" s="324"/>
      <c r="AA21" s="315"/>
      <c r="AB21" s="315"/>
      <c r="AC21" s="315"/>
      <c r="AD21" s="315"/>
      <c r="AE21" s="315"/>
      <c r="AF21" s="218"/>
      <c r="AG21" s="141"/>
      <c r="AH21" s="108"/>
      <c r="AI21" s="108"/>
      <c r="AJ21" s="108"/>
    </row>
    <row r="22" spans="1:36" s="111" customFormat="1" ht="22.5" customHeight="1">
      <c r="A22" s="171" t="s">
        <v>16</v>
      </c>
      <c r="B22" s="131"/>
      <c r="C22" s="315">
        <v>670.274101118457</v>
      </c>
      <c r="D22" s="315">
        <v>176.01177833945098</v>
      </c>
      <c r="E22" s="315">
        <v>206.33529371509223</v>
      </c>
      <c r="F22" s="315">
        <v>438.14114501032964</v>
      </c>
      <c r="G22" s="345">
        <f>C22+D22+E22+F22</f>
        <v>1490.7623181833299</v>
      </c>
      <c r="H22" s="324"/>
      <c r="I22" s="315"/>
      <c r="J22" s="315"/>
      <c r="K22" s="315"/>
      <c r="L22" s="315"/>
      <c r="M22" s="323"/>
      <c r="N22" s="322"/>
      <c r="O22" s="323"/>
      <c r="P22" s="323"/>
      <c r="Q22" s="323"/>
      <c r="R22" s="323"/>
      <c r="S22" s="323"/>
      <c r="T22" s="324"/>
      <c r="U22" s="315"/>
      <c r="V22" s="315"/>
      <c r="W22" s="364"/>
      <c r="X22" s="315"/>
      <c r="Y22" s="323"/>
      <c r="Z22" s="324"/>
      <c r="AA22" s="315"/>
      <c r="AB22" s="315"/>
      <c r="AC22" s="315"/>
      <c r="AD22" s="315"/>
      <c r="AE22" s="315"/>
      <c r="AF22" s="218"/>
      <c r="AG22" s="109"/>
      <c r="AH22" s="109"/>
      <c r="AI22" s="109"/>
      <c r="AJ22" s="109"/>
    </row>
    <row r="23" spans="1:36" s="111" customFormat="1" ht="22.5" customHeight="1">
      <c r="A23" s="178" t="s">
        <v>57</v>
      </c>
      <c r="B23" s="131"/>
      <c r="C23" s="315">
        <v>0</v>
      </c>
      <c r="D23" s="315">
        <v>0</v>
      </c>
      <c r="E23" s="315">
        <v>0</v>
      </c>
      <c r="F23" s="315">
        <v>0</v>
      </c>
      <c r="G23" s="345">
        <v>0</v>
      </c>
      <c r="H23" s="324"/>
      <c r="I23" s="315"/>
      <c r="J23" s="315"/>
      <c r="K23" s="315"/>
      <c r="L23" s="315"/>
      <c r="M23" s="323"/>
      <c r="N23" s="322"/>
      <c r="O23" s="323"/>
      <c r="P23" s="323"/>
      <c r="Q23" s="323"/>
      <c r="R23" s="323"/>
      <c r="S23" s="323"/>
      <c r="T23" s="324"/>
      <c r="U23" s="315"/>
      <c r="V23" s="315"/>
      <c r="W23" s="364"/>
      <c r="X23" s="315"/>
      <c r="Y23" s="323"/>
      <c r="Z23" s="324"/>
      <c r="AA23" s="315"/>
      <c r="AB23" s="315"/>
      <c r="AC23" s="315"/>
      <c r="AD23" s="315"/>
      <c r="AE23" s="315"/>
      <c r="AF23" s="218"/>
      <c r="AG23" s="109"/>
      <c r="AH23" s="109"/>
      <c r="AI23" s="109"/>
      <c r="AJ23" s="109"/>
    </row>
    <row r="24" spans="1:32" s="108" customFormat="1" ht="22.5" customHeight="1">
      <c r="A24" s="178" t="s">
        <v>17</v>
      </c>
      <c r="B24" s="124"/>
      <c r="C24" s="329">
        <v>-146.945219969687</v>
      </c>
      <c r="D24" s="329">
        <v>-72.47920374717998</v>
      </c>
      <c r="E24" s="329">
        <v>-62.81659818446704</v>
      </c>
      <c r="F24" s="329">
        <v>-123.22030137426094</v>
      </c>
      <c r="G24" s="351">
        <f>C24+D24+E24+F24</f>
        <v>-405.46132327559496</v>
      </c>
      <c r="H24" s="324"/>
      <c r="I24" s="329"/>
      <c r="J24" s="329"/>
      <c r="K24" s="315"/>
      <c r="L24" s="315"/>
      <c r="M24" s="323"/>
      <c r="N24" s="322"/>
      <c r="O24" s="323"/>
      <c r="P24" s="323"/>
      <c r="Q24" s="323"/>
      <c r="R24" s="323"/>
      <c r="S24" s="323"/>
      <c r="T24" s="324"/>
      <c r="U24" s="315"/>
      <c r="V24" s="315"/>
      <c r="W24" s="364"/>
      <c r="X24" s="315"/>
      <c r="Y24" s="323"/>
      <c r="Z24" s="324"/>
      <c r="AA24" s="315"/>
      <c r="AB24" s="315"/>
      <c r="AC24" s="315"/>
      <c r="AD24" s="315"/>
      <c r="AE24" s="315"/>
      <c r="AF24" s="218"/>
    </row>
    <row r="25" spans="1:38" s="104" customFormat="1" ht="22.5" customHeight="1">
      <c r="A25" s="171" t="s">
        <v>79</v>
      </c>
      <c r="B25" s="131"/>
      <c r="C25" s="315">
        <v>523.32888114877</v>
      </c>
      <c r="D25" s="315">
        <v>103.53257459227098</v>
      </c>
      <c r="E25" s="315">
        <v>143.5186955306252</v>
      </c>
      <c r="F25" s="315">
        <v>314.9208436360687</v>
      </c>
      <c r="G25" s="345">
        <f>C25+D25+E25+F25</f>
        <v>1085.300994907735</v>
      </c>
      <c r="H25" s="324"/>
      <c r="I25" s="315"/>
      <c r="J25" s="315"/>
      <c r="K25" s="315"/>
      <c r="L25" s="315"/>
      <c r="M25" s="323"/>
      <c r="N25" s="365"/>
      <c r="O25" s="315"/>
      <c r="P25" s="315"/>
      <c r="Q25" s="315"/>
      <c r="R25" s="315"/>
      <c r="S25" s="315"/>
      <c r="T25" s="324"/>
      <c r="U25" s="315"/>
      <c r="V25" s="315"/>
      <c r="W25" s="315"/>
      <c r="X25" s="315"/>
      <c r="Y25" s="323"/>
      <c r="Z25" s="324"/>
      <c r="AA25" s="315"/>
      <c r="AB25" s="315"/>
      <c r="AC25" s="315"/>
      <c r="AD25" s="315"/>
      <c r="AE25" s="323"/>
      <c r="AF25" s="218"/>
      <c r="AG25" s="108"/>
      <c r="AH25" s="108"/>
      <c r="AI25" s="108"/>
      <c r="AJ25" s="108"/>
      <c r="AK25" s="142"/>
      <c r="AL25" s="143"/>
    </row>
    <row r="26" spans="2:32" s="104" customFormat="1" ht="9" customHeight="1">
      <c r="B26" s="124"/>
      <c r="C26" s="366"/>
      <c r="D26" s="366"/>
      <c r="E26" s="366"/>
      <c r="F26" s="366"/>
      <c r="G26" s="366"/>
      <c r="H26" s="324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24"/>
      <c r="U26" s="366"/>
      <c r="V26" s="366"/>
      <c r="W26" s="366"/>
      <c r="X26" s="366"/>
      <c r="Y26" s="366"/>
      <c r="Z26" s="324"/>
      <c r="AA26" s="366"/>
      <c r="AB26" s="366"/>
      <c r="AC26" s="366"/>
      <c r="AD26" s="366"/>
      <c r="AE26" s="367"/>
      <c r="AF26" s="218"/>
    </row>
    <row r="27" spans="1:36" s="104" customFormat="1" ht="22.5" customHeight="1">
      <c r="A27" s="171" t="s">
        <v>20</v>
      </c>
      <c r="B27" s="124"/>
      <c r="C27" s="314">
        <v>47003</v>
      </c>
      <c r="D27" s="314">
        <v>47232</v>
      </c>
      <c r="E27" s="314">
        <v>47814</v>
      </c>
      <c r="F27" s="314">
        <v>48231</v>
      </c>
      <c r="G27" s="343">
        <v>48231</v>
      </c>
      <c r="H27" s="324"/>
      <c r="I27" s="314">
        <v>10468</v>
      </c>
      <c r="J27" s="314">
        <v>10514</v>
      </c>
      <c r="K27" s="314">
        <v>10596</v>
      </c>
      <c r="L27" s="314">
        <v>10700</v>
      </c>
      <c r="M27" s="343">
        <v>10700</v>
      </c>
      <c r="N27" s="368"/>
      <c r="O27" s="314">
        <v>12631</v>
      </c>
      <c r="P27" s="314">
        <v>12726</v>
      </c>
      <c r="Q27" s="314">
        <v>12829</v>
      </c>
      <c r="R27" s="314">
        <v>12914</v>
      </c>
      <c r="S27" s="343">
        <v>12914</v>
      </c>
      <c r="T27" s="324"/>
      <c r="U27" s="314">
        <v>12353</v>
      </c>
      <c r="V27" s="314">
        <v>12383</v>
      </c>
      <c r="W27" s="314">
        <v>12746</v>
      </c>
      <c r="X27" s="314">
        <v>12881</v>
      </c>
      <c r="Y27" s="343">
        <v>12881</v>
      </c>
      <c r="Z27" s="324"/>
      <c r="AA27" s="315">
        <v>10524</v>
      </c>
      <c r="AB27" s="314">
        <v>10581</v>
      </c>
      <c r="AC27" s="314">
        <v>10597</v>
      </c>
      <c r="AD27" s="314">
        <v>10661</v>
      </c>
      <c r="AE27" s="343">
        <v>10661</v>
      </c>
      <c r="AF27" s="218"/>
      <c r="AG27" s="108"/>
      <c r="AH27" s="108"/>
      <c r="AI27" s="108"/>
      <c r="AJ27" s="108"/>
    </row>
    <row r="28" spans="2:36" s="104" customFormat="1" ht="9" customHeight="1">
      <c r="B28" s="124"/>
      <c r="C28" s="363"/>
      <c r="D28" s="363"/>
      <c r="E28" s="363"/>
      <c r="F28" s="363"/>
      <c r="G28" s="368"/>
      <c r="H28" s="324"/>
      <c r="I28" s="363"/>
      <c r="J28" s="363"/>
      <c r="K28" s="363"/>
      <c r="L28" s="363"/>
      <c r="M28" s="368"/>
      <c r="N28" s="368"/>
      <c r="O28" s="369"/>
      <c r="P28" s="368"/>
      <c r="Q28" s="368"/>
      <c r="R28" s="369"/>
      <c r="S28" s="368"/>
      <c r="T28" s="324"/>
      <c r="U28" s="363"/>
      <c r="V28" s="363"/>
      <c r="W28" s="363"/>
      <c r="X28" s="363"/>
      <c r="Y28" s="368"/>
      <c r="Z28" s="324"/>
      <c r="AA28" s="363"/>
      <c r="AB28" s="363"/>
      <c r="AC28" s="363"/>
      <c r="AD28" s="363"/>
      <c r="AE28" s="368"/>
      <c r="AF28" s="218"/>
      <c r="AG28" s="108"/>
      <c r="AH28" s="108"/>
      <c r="AI28" s="108"/>
      <c r="AJ28" s="108"/>
    </row>
    <row r="29" spans="1:32" s="165" customFormat="1" ht="22.5" customHeight="1">
      <c r="A29" s="179" t="s">
        <v>58</v>
      </c>
      <c r="B29" s="152"/>
      <c r="C29" s="315">
        <v>-18.0211183098811</v>
      </c>
      <c r="D29" s="315">
        <v>-19.531860783305202</v>
      </c>
      <c r="E29" s="315">
        <v>-38.88966881771779</v>
      </c>
      <c r="F29" s="315">
        <v>-36.3017569734229</v>
      </c>
      <c r="G29" s="345">
        <f>C29+D29+E29+F29</f>
        <v>-112.744404884327</v>
      </c>
      <c r="H29" s="235"/>
      <c r="I29" s="315"/>
      <c r="J29" s="315"/>
      <c r="K29" s="315"/>
      <c r="L29" s="315"/>
      <c r="M29" s="321"/>
      <c r="N29" s="322"/>
      <c r="O29" s="323"/>
      <c r="P29" s="323"/>
      <c r="Q29" s="323"/>
      <c r="R29" s="323"/>
      <c r="S29" s="321"/>
      <c r="T29" s="324"/>
      <c r="U29" s="315"/>
      <c r="V29" s="315"/>
      <c r="W29" s="315"/>
      <c r="X29" s="315"/>
      <c r="Y29" s="321"/>
      <c r="Z29" s="324"/>
      <c r="AA29" s="315"/>
      <c r="AB29" s="315"/>
      <c r="AC29" s="315"/>
      <c r="AD29" s="315"/>
      <c r="AE29" s="321"/>
      <c r="AF29" s="235"/>
    </row>
    <row r="30" spans="1:32" s="5" customFormat="1" ht="9" customHeight="1">
      <c r="A30" s="194"/>
      <c r="B30" s="154"/>
      <c r="C30" s="237"/>
      <c r="D30" s="237"/>
      <c r="E30" s="238"/>
      <c r="F30" s="238"/>
      <c r="G30" s="238"/>
      <c r="H30" s="294"/>
      <c r="I30" s="237"/>
      <c r="J30" s="237"/>
      <c r="K30" s="237"/>
      <c r="L30" s="238"/>
      <c r="M30" s="238"/>
      <c r="N30" s="250"/>
      <c r="O30" s="370"/>
      <c r="P30" s="250"/>
      <c r="Q30" s="250"/>
      <c r="R30" s="28"/>
      <c r="S30" s="238"/>
      <c r="T30" s="294"/>
      <c r="U30" s="237"/>
      <c r="V30" s="237"/>
      <c r="W30" s="237"/>
      <c r="X30" s="238"/>
      <c r="Y30" s="238"/>
      <c r="Z30" s="294"/>
      <c r="AA30" s="237"/>
      <c r="AB30" s="237"/>
      <c r="AC30" s="237"/>
      <c r="AD30" s="238"/>
      <c r="AE30" s="238"/>
      <c r="AF30" s="294"/>
    </row>
    <row r="31" spans="1:33" s="5" customFormat="1" ht="22.5" customHeight="1">
      <c r="A31" s="167" t="s">
        <v>48</v>
      </c>
      <c r="B31" s="46"/>
      <c r="C31" s="315">
        <v>10839.2553036233</v>
      </c>
      <c r="D31" s="315">
        <v>10848.9862077175</v>
      </c>
      <c r="E31" s="315">
        <v>11075.4847416342</v>
      </c>
      <c r="F31" s="315">
        <v>10331.528810525499</v>
      </c>
      <c r="G31" s="315">
        <v>10331.528810525499</v>
      </c>
      <c r="H31" s="324"/>
      <c r="I31" s="315">
        <v>2835.57799628961</v>
      </c>
      <c r="J31" s="315">
        <v>3051.28416224063</v>
      </c>
      <c r="K31" s="315">
        <v>3275.80210482886</v>
      </c>
      <c r="L31" s="315">
        <v>3050.31958816951</v>
      </c>
      <c r="M31" s="315">
        <v>3050.31958816951</v>
      </c>
      <c r="N31" s="322"/>
      <c r="O31" s="315">
        <v>3627.84667945322</v>
      </c>
      <c r="P31" s="315">
        <v>3537.91475295201</v>
      </c>
      <c r="Q31" s="315">
        <v>3606.84036119802</v>
      </c>
      <c r="R31" s="315">
        <v>3539.21558224662</v>
      </c>
      <c r="S31" s="315">
        <v>3539.21558224662</v>
      </c>
      <c r="T31" s="324"/>
      <c r="U31" s="315">
        <v>2369.17891280855</v>
      </c>
      <c r="V31" s="315">
        <v>2401.51402507683</v>
      </c>
      <c r="W31" s="315">
        <v>2348.76205721479</v>
      </c>
      <c r="X31" s="315">
        <v>2243.32971598138</v>
      </c>
      <c r="Y31" s="315">
        <v>2243.32971598138</v>
      </c>
      <c r="Z31" s="324"/>
      <c r="AA31" s="315">
        <v>1735.22108928757</v>
      </c>
      <c r="AB31" s="315">
        <v>1767.81015686203</v>
      </c>
      <c r="AC31" s="315">
        <v>1686.25350876489</v>
      </c>
      <c r="AD31" s="315">
        <v>1513.62920374279</v>
      </c>
      <c r="AE31" s="315">
        <v>1513.62920374279</v>
      </c>
      <c r="AF31" s="294"/>
      <c r="AG31" s="46"/>
    </row>
    <row r="32" spans="1:32" s="5" customFormat="1" ht="22.5" customHeight="1">
      <c r="A32" s="167" t="s">
        <v>49</v>
      </c>
      <c r="B32" s="46"/>
      <c r="C32" s="233"/>
      <c r="D32" s="233"/>
      <c r="E32" s="233"/>
      <c r="F32" s="233"/>
      <c r="G32" s="371">
        <v>0.15475596677187364</v>
      </c>
      <c r="H32" s="294"/>
      <c r="I32" s="233"/>
      <c r="J32" s="233"/>
      <c r="K32" s="233"/>
      <c r="L32" s="233"/>
      <c r="M32" s="371">
        <v>0.2975543035979347</v>
      </c>
      <c r="N32" s="311"/>
      <c r="O32" s="249"/>
      <c r="P32" s="249"/>
      <c r="Q32" s="249"/>
      <c r="R32" s="249"/>
      <c r="S32" s="371">
        <v>0.06759160078425626</v>
      </c>
      <c r="T32" s="294"/>
      <c r="U32" s="233"/>
      <c r="V32" s="233"/>
      <c r="W32" s="233"/>
      <c r="X32" s="233"/>
      <c r="Y32" s="371">
        <v>0.17421726428426404</v>
      </c>
      <c r="Z32" s="294"/>
      <c r="AA32" s="233"/>
      <c r="AB32" s="233"/>
      <c r="AC32" s="233"/>
      <c r="AD32" s="233"/>
      <c r="AE32" s="371">
        <v>0.13871515641785478</v>
      </c>
      <c r="AF32" s="239"/>
    </row>
    <row r="33" spans="3:31" ht="15">
      <c r="C33" s="62"/>
      <c r="D33" s="62"/>
      <c r="E33" s="62"/>
      <c r="F33" s="62"/>
      <c r="G33" s="27"/>
      <c r="H33" s="37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372"/>
      <c r="U33" s="62"/>
      <c r="V33" s="62"/>
      <c r="W33" s="62"/>
      <c r="X33" s="62"/>
      <c r="Y33" s="62"/>
      <c r="Z33" s="372"/>
      <c r="AA33" s="62"/>
      <c r="AB33" s="62"/>
      <c r="AC33" s="62"/>
      <c r="AD33" s="62"/>
      <c r="AE33" s="62"/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253"/>
      <c r="AE34" s="253"/>
    </row>
    <row r="35" spans="3:31" ht="15">
      <c r="C35" s="62"/>
      <c r="D35" s="62"/>
      <c r="E35" s="253"/>
      <c r="F35" s="62"/>
      <c r="I35" s="62"/>
      <c r="J35" s="62"/>
      <c r="K35" s="62"/>
      <c r="L35" s="253"/>
      <c r="M35" s="62"/>
      <c r="N35" s="62"/>
      <c r="O35" s="62"/>
      <c r="P35" s="62"/>
      <c r="Q35" s="62"/>
      <c r="R35" s="62"/>
      <c r="S35" s="62"/>
      <c r="U35" s="62"/>
      <c r="V35" s="62"/>
      <c r="W35" s="62"/>
      <c r="X35" s="253"/>
      <c r="Y35" s="253"/>
      <c r="AA35" s="62"/>
      <c r="AB35" s="62"/>
      <c r="AC35" s="62"/>
      <c r="AD35" s="62"/>
      <c r="AE35" s="253"/>
    </row>
    <row r="36" spans="3:31" ht="15">
      <c r="C36" s="62"/>
      <c r="D36" s="62"/>
      <c r="E36" s="62"/>
      <c r="F36" s="62"/>
      <c r="I36" s="62"/>
      <c r="J36" s="62"/>
      <c r="K36" s="62"/>
      <c r="L36" s="253"/>
      <c r="M36" s="62"/>
      <c r="N36" s="62"/>
      <c r="O36" s="62"/>
      <c r="P36" s="62"/>
      <c r="Q36" s="62"/>
      <c r="R36" s="62"/>
      <c r="S36" s="62"/>
      <c r="U36" s="62"/>
      <c r="V36" s="62"/>
      <c r="W36" s="62"/>
      <c r="X36" s="62"/>
      <c r="Y36" s="253"/>
      <c r="AA36" s="62"/>
      <c r="AB36" s="62"/>
      <c r="AC36" s="62"/>
      <c r="AD36" s="62"/>
      <c r="AE36" s="253"/>
    </row>
    <row r="37" spans="3:31" ht="15">
      <c r="C37" s="62"/>
      <c r="D37" s="62"/>
      <c r="E37" s="62"/>
      <c r="F37" s="62" t="s">
        <v>179</v>
      </c>
      <c r="I37" s="62"/>
      <c r="J37" s="62"/>
      <c r="K37" s="62" t="s">
        <v>146</v>
      </c>
      <c r="L37" s="62"/>
      <c r="M37" s="62"/>
      <c r="N37" s="62"/>
      <c r="O37" s="62"/>
      <c r="P37" s="62"/>
      <c r="Q37" s="62"/>
      <c r="R37" s="62"/>
      <c r="S37" s="62"/>
      <c r="U37" s="62"/>
      <c r="V37" s="62"/>
      <c r="W37" s="62" t="s">
        <v>146</v>
      </c>
      <c r="X37" s="62"/>
      <c r="Y37" s="253"/>
      <c r="AA37" s="62"/>
      <c r="AB37" s="62"/>
      <c r="AC37" s="62" t="s">
        <v>146</v>
      </c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N38" s="62"/>
      <c r="O38" s="62"/>
      <c r="P38" s="62"/>
      <c r="Q38" s="62" t="s">
        <v>146</v>
      </c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D46" s="62"/>
      <c r="E46" s="62"/>
      <c r="F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  <row r="47" spans="3:31" ht="15">
      <c r="C47" s="62"/>
      <c r="E47" s="62"/>
      <c r="F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U47" s="62"/>
      <c r="V47" s="62"/>
      <c r="W47" s="62"/>
      <c r="X47" s="62"/>
      <c r="Y47" s="62"/>
      <c r="AA47" s="62"/>
      <c r="AB47" s="62"/>
      <c r="AC47" s="62"/>
      <c r="AD47" s="62"/>
      <c r="AE47" s="62"/>
    </row>
  </sheetData>
  <sheetProtection/>
  <mergeCells count="7">
    <mergeCell ref="A2:E2"/>
    <mergeCell ref="I6:M6"/>
    <mergeCell ref="O6:S6"/>
    <mergeCell ref="U6:Y6"/>
    <mergeCell ref="AA6:AE6"/>
    <mergeCell ref="I7:L7"/>
    <mergeCell ref="O7:R7"/>
  </mergeCells>
  <printOptions verticalCentered="1"/>
  <pageMargins left="0.31496062992125984" right="0.31496062992125984" top="0.3937007874015748" bottom="0.5905511811023623" header="0.35433070866141736" footer="0.3937007874015748"/>
  <pageSetup horizontalDpi="1200" verticalDpi="1200" orientation="landscape" paperSize="9" scale="65" r:id="rId2"/>
  <headerFooter alignWithMargins="0">
    <oddFooter>&amp;L&amp;"Helv,Standard"&amp;8Investor Relations &amp;R&amp;"Helv,Standard"&amp;8  BY 2022/23</oddFooter>
  </headerFooter>
  <colBreaks count="1" manualBreakCount="1">
    <brk id="20" max="30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47"/>
  <sheetViews>
    <sheetView showGridLines="0" tabSelected="1" zoomScale="80" zoomScaleNormal="80" workbookViewId="0" topLeftCell="A1">
      <selection activeCell="AG22" sqref="AG22"/>
    </sheetView>
  </sheetViews>
  <sheetFormatPr defaultColWidth="9.140625" defaultRowHeight="12.75" outlineLevelCol="1"/>
  <cols>
    <col min="1" max="1" width="42.8515625" style="7" customWidth="1"/>
    <col min="2" max="2" width="2.57421875" style="7" customWidth="1"/>
    <col min="3" max="6" width="10.7109375" style="0" customWidth="1"/>
    <col min="7" max="7" width="12.421875" style="0" customWidth="1"/>
    <col min="8" max="8" width="1.421875" style="7" customWidth="1"/>
    <col min="9" max="13" width="10.7109375" style="0" customWidth="1"/>
    <col min="14" max="14" width="1.1484375" style="0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1.421875" style="7" customWidth="1"/>
    <col min="33" max="33" width="7.421875" style="0" customWidth="1"/>
    <col min="34" max="34" width="10.28125" style="0" customWidth="1"/>
    <col min="35" max="35" width="12.00390625" style="0" customWidth="1"/>
    <col min="36" max="39" width="9.140625" style="0" customWidth="1"/>
    <col min="40" max="42" width="9.140625" style="0" customWidth="1" outlineLevel="1"/>
    <col min="43" max="43" width="9.140625" style="0" customWidth="1"/>
    <col min="44" max="74" width="9.140625" style="0" customWidth="1" outlineLevel="1"/>
  </cols>
  <sheetData>
    <row r="1" spans="1:36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M1" s="283"/>
      <c r="T1" s="7"/>
      <c r="V1" s="2"/>
      <c r="Z1" s="7"/>
      <c r="AB1" s="2"/>
      <c r="AF1" s="7"/>
      <c r="AH1"/>
      <c r="AI1"/>
      <c r="AJ1"/>
    </row>
    <row r="2" spans="1:36" s="5" customFormat="1" ht="22.5" customHeight="1">
      <c r="A2" s="376" t="s">
        <v>96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 s="7"/>
      <c r="AG2"/>
      <c r="AH2"/>
      <c r="AI2"/>
      <c r="AJ2"/>
    </row>
    <row r="3" spans="1:36" s="5" customFormat="1" ht="22.5" customHeight="1">
      <c r="A3" s="299" t="s">
        <v>97</v>
      </c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 s="7"/>
      <c r="AG3"/>
      <c r="AH3"/>
      <c r="AI3"/>
      <c r="AJ3"/>
    </row>
    <row r="4" spans="1:31" s="114" customFormat="1" ht="22.5" customHeight="1">
      <c r="A4" s="170" t="s">
        <v>72</v>
      </c>
      <c r="B4" s="112"/>
      <c r="C4" s="316" t="s">
        <v>190</v>
      </c>
      <c r="D4" s="316" t="s">
        <v>191</v>
      </c>
      <c r="E4" s="316" t="s">
        <v>192</v>
      </c>
      <c r="F4" s="316" t="s">
        <v>193</v>
      </c>
      <c r="G4" s="316" t="s">
        <v>194</v>
      </c>
      <c r="I4" s="316" t="s">
        <v>190</v>
      </c>
      <c r="J4" s="316" t="s">
        <v>191</v>
      </c>
      <c r="K4" s="316" t="s">
        <v>192</v>
      </c>
      <c r="L4" s="316" t="s">
        <v>193</v>
      </c>
      <c r="M4" s="316" t="s">
        <v>194</v>
      </c>
      <c r="N4" s="198"/>
      <c r="O4" s="316" t="s">
        <v>190</v>
      </c>
      <c r="P4" s="316" t="s">
        <v>191</v>
      </c>
      <c r="Q4" s="316" t="s">
        <v>192</v>
      </c>
      <c r="R4" s="316" t="s">
        <v>193</v>
      </c>
      <c r="S4" s="316" t="s">
        <v>194</v>
      </c>
      <c r="U4" s="316" t="s">
        <v>190</v>
      </c>
      <c r="V4" s="316" t="s">
        <v>191</v>
      </c>
      <c r="W4" s="316" t="s">
        <v>192</v>
      </c>
      <c r="X4" s="316" t="s">
        <v>193</v>
      </c>
      <c r="Y4" s="316" t="s">
        <v>194</v>
      </c>
      <c r="AA4" s="316" t="s">
        <v>190</v>
      </c>
      <c r="AB4" s="316" t="s">
        <v>191</v>
      </c>
      <c r="AC4" s="316" t="s">
        <v>192</v>
      </c>
      <c r="AD4" s="316" t="s">
        <v>193</v>
      </c>
      <c r="AE4" s="316" t="s">
        <v>194</v>
      </c>
    </row>
    <row r="5" spans="1:31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N5" s="199"/>
      <c r="O5" s="199"/>
      <c r="P5" s="199"/>
      <c r="Q5" s="199"/>
      <c r="R5" s="199"/>
      <c r="S5" s="199"/>
      <c r="U5" s="118"/>
      <c r="V5" s="118"/>
      <c r="W5" s="118"/>
      <c r="X5" s="118"/>
      <c r="Y5" s="118"/>
      <c r="AA5" s="118"/>
      <c r="AB5" s="118"/>
      <c r="AC5" s="118"/>
      <c r="AD5" s="118"/>
      <c r="AE5" s="118"/>
    </row>
    <row r="6" spans="1:36" s="116" customFormat="1" ht="39.75" customHeight="1">
      <c r="A6" s="166"/>
      <c r="B6" s="119"/>
      <c r="C6" s="373" t="s">
        <v>158</v>
      </c>
      <c r="D6" s="373"/>
      <c r="E6" s="373"/>
      <c r="F6" s="373"/>
      <c r="G6" s="373"/>
      <c r="H6" s="120"/>
      <c r="I6" s="384" t="s">
        <v>159</v>
      </c>
      <c r="J6" s="385"/>
      <c r="K6" s="385"/>
      <c r="L6" s="385"/>
      <c r="M6" s="386"/>
      <c r="N6" s="202"/>
      <c r="O6" s="387" t="s">
        <v>173</v>
      </c>
      <c r="P6" s="385"/>
      <c r="Q6" s="385"/>
      <c r="R6" s="385"/>
      <c r="S6" s="386"/>
      <c r="T6" s="120"/>
      <c r="U6" s="384" t="s">
        <v>161</v>
      </c>
      <c r="V6" s="385"/>
      <c r="W6" s="385"/>
      <c r="X6" s="385"/>
      <c r="Y6" s="386"/>
      <c r="Z6" s="120"/>
      <c r="AA6" s="387" t="s">
        <v>162</v>
      </c>
      <c r="AB6" s="385"/>
      <c r="AC6" s="385"/>
      <c r="AD6" s="385"/>
      <c r="AE6" s="386"/>
      <c r="AF6" s="120"/>
      <c r="AG6" s="121"/>
      <c r="AH6" s="121"/>
      <c r="AI6" s="121"/>
      <c r="AJ6" s="121"/>
    </row>
    <row r="7" spans="1:32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380" t="s">
        <v>5</v>
      </c>
      <c r="J7" s="381"/>
      <c r="K7" s="381"/>
      <c r="L7" s="382"/>
      <c r="M7" s="200" t="s">
        <v>6</v>
      </c>
      <c r="N7" s="201"/>
      <c r="O7" s="380" t="s">
        <v>5</v>
      </c>
      <c r="P7" s="381"/>
      <c r="Q7" s="381"/>
      <c r="R7" s="382"/>
      <c r="S7" s="203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  <c r="AF7" s="104"/>
    </row>
    <row r="8" spans="1:32" s="109" customFormat="1" ht="22.5" customHeight="1">
      <c r="A8" s="171" t="s">
        <v>21</v>
      </c>
      <c r="B8" s="131"/>
      <c r="C8" s="334">
        <v>4445.70405607317</v>
      </c>
      <c r="D8" s="334">
        <v>4067.1186963791397</v>
      </c>
      <c r="E8" s="334">
        <v>3874.78560109689</v>
      </c>
      <c r="F8" s="334"/>
      <c r="G8" s="350">
        <f>SUM(C8:F8)</f>
        <v>12387.6083535492</v>
      </c>
      <c r="H8" s="324"/>
      <c r="I8" s="334">
        <v>1643.59076884918</v>
      </c>
      <c r="J8" s="334">
        <v>1484.7238619337702</v>
      </c>
      <c r="K8" s="334">
        <v>1374.6041666426001</v>
      </c>
      <c r="L8" s="334"/>
      <c r="M8" s="350">
        <f>SUM(I8:L8)</f>
        <v>4502.91879742555</v>
      </c>
      <c r="N8" s="322"/>
      <c r="O8" s="334">
        <v>934.4370977717621</v>
      </c>
      <c r="P8" s="334">
        <v>853.2635301353379</v>
      </c>
      <c r="Q8" s="334">
        <v>827.1240902495898</v>
      </c>
      <c r="R8" s="334"/>
      <c r="S8" s="350">
        <f>SUM(O8:R8)</f>
        <v>2614.82471815669</v>
      </c>
      <c r="T8" s="324"/>
      <c r="U8" s="334">
        <v>1144.41844844581</v>
      </c>
      <c r="V8" s="334">
        <v>1070.29677786201</v>
      </c>
      <c r="W8" s="334">
        <v>1026.2708099451697</v>
      </c>
      <c r="X8" s="334"/>
      <c r="Y8" s="350">
        <f>SUM(U8:X8)</f>
        <v>3240.98603625299</v>
      </c>
      <c r="Z8" s="324"/>
      <c r="AA8" s="334">
        <v>884.00019053037</v>
      </c>
      <c r="AB8" s="334">
        <v>816.0636728779498</v>
      </c>
      <c r="AC8" s="334">
        <v>790.3014247286501</v>
      </c>
      <c r="AD8" s="334"/>
      <c r="AE8" s="350">
        <f>SUM(AA8:AD8)</f>
        <v>2490.36528813697</v>
      </c>
      <c r="AF8" s="218"/>
    </row>
    <row r="9" spans="1:32" s="108" customFormat="1" ht="22.5" customHeight="1">
      <c r="A9" s="172" t="s">
        <v>7</v>
      </c>
      <c r="B9" s="124"/>
      <c r="C9" s="334">
        <v>-3629.47456723293</v>
      </c>
      <c r="D9" s="334">
        <v>-3374.8265905486696</v>
      </c>
      <c r="E9" s="334">
        <v>-3283.568996555201</v>
      </c>
      <c r="F9" s="334"/>
      <c r="G9" s="350">
        <f aca="true" t="shared" si="0" ref="G9:G16">SUM(C9:F9)</f>
        <v>-10287.8701543368</v>
      </c>
      <c r="H9" s="324"/>
      <c r="I9" s="334">
        <v>-1427.64880387081</v>
      </c>
      <c r="J9" s="334">
        <v>-1259.20321563433</v>
      </c>
      <c r="K9" s="334">
        <v>-1229.2952204836804</v>
      </c>
      <c r="L9" s="334"/>
      <c r="M9" s="350">
        <f aca="true" t="shared" si="1" ref="M9:M18">SUM(I9:L9)</f>
        <v>-3916.1472399888207</v>
      </c>
      <c r="N9" s="322"/>
      <c r="O9" s="334">
        <v>-745.791795920066</v>
      </c>
      <c r="P9" s="334">
        <v>-730.6008578292941</v>
      </c>
      <c r="Q9" s="334">
        <v>-694.60245288055</v>
      </c>
      <c r="R9" s="334"/>
      <c r="S9" s="350">
        <f aca="true" t="shared" si="2" ref="S9:S18">SUM(O9:R9)</f>
        <v>-2170.99510662991</v>
      </c>
      <c r="T9" s="324"/>
      <c r="U9" s="334">
        <v>-853.401563123655</v>
      </c>
      <c r="V9" s="334">
        <v>-841.246263853825</v>
      </c>
      <c r="W9" s="334">
        <v>-803.1179071888102</v>
      </c>
      <c r="X9" s="334"/>
      <c r="Y9" s="350">
        <f aca="true" t="shared" si="3" ref="Y9:Y18">SUM(U9:X9)</f>
        <v>-2497.7657341662903</v>
      </c>
      <c r="Z9" s="324"/>
      <c r="AA9" s="334">
        <v>-747.030437897346</v>
      </c>
      <c r="AB9" s="334">
        <v>-685.734569018794</v>
      </c>
      <c r="AC9" s="334">
        <v>-681.8396057442001</v>
      </c>
      <c r="AD9" s="334"/>
      <c r="AE9" s="350">
        <f aca="true" t="shared" si="4" ref="AE9:AE18">SUM(AA9:AD9)</f>
        <v>-2114.60461266034</v>
      </c>
      <c r="AF9" s="218"/>
    </row>
    <row r="10" spans="1:32" s="109" customFormat="1" ht="22.5" customHeight="1">
      <c r="A10" s="173" t="s">
        <v>22</v>
      </c>
      <c r="B10" s="131"/>
      <c r="C10" s="315">
        <v>816.2294888402549</v>
      </c>
      <c r="D10" s="315">
        <v>692.292105830485</v>
      </c>
      <c r="E10" s="315">
        <v>591.2166045416203</v>
      </c>
      <c r="F10" s="315"/>
      <c r="G10" s="350">
        <f t="shared" si="0"/>
        <v>2099.73819921236</v>
      </c>
      <c r="H10" s="324"/>
      <c r="I10" s="315">
        <v>215.941964978371</v>
      </c>
      <c r="J10" s="315">
        <v>225.520646299443</v>
      </c>
      <c r="K10" s="315">
        <v>145.30894615890992</v>
      </c>
      <c r="L10" s="315"/>
      <c r="M10" s="350">
        <f t="shared" si="1"/>
        <v>586.7715574367239</v>
      </c>
      <c r="N10" s="322"/>
      <c r="O10" s="315">
        <v>188.645301851696</v>
      </c>
      <c r="P10" s="315">
        <v>122.66267230604802</v>
      </c>
      <c r="Q10" s="315">
        <v>132.52163736904896</v>
      </c>
      <c r="R10" s="315"/>
      <c r="S10" s="350">
        <f t="shared" si="2"/>
        <v>443.829611526793</v>
      </c>
      <c r="T10" s="324"/>
      <c r="U10" s="315">
        <v>291.016885322153</v>
      </c>
      <c r="V10" s="315">
        <v>229.05051400818098</v>
      </c>
      <c r="W10" s="315">
        <v>223.15290275637108</v>
      </c>
      <c r="X10" s="315"/>
      <c r="Y10" s="350">
        <f t="shared" si="3"/>
        <v>743.220302086705</v>
      </c>
      <c r="Z10" s="324"/>
      <c r="AA10" s="315">
        <v>136.969752633024</v>
      </c>
      <c r="AB10" s="315">
        <v>130.32910385915298</v>
      </c>
      <c r="AC10" s="315">
        <v>108.461818984454</v>
      </c>
      <c r="AD10" s="315"/>
      <c r="AE10" s="350">
        <f t="shared" si="4"/>
        <v>375.760675476631</v>
      </c>
      <c r="AF10" s="218"/>
    </row>
    <row r="11" spans="1:32" s="108" customFormat="1" ht="22.5" customHeight="1">
      <c r="A11" s="174" t="s">
        <v>8</v>
      </c>
      <c r="B11" s="124"/>
      <c r="C11" s="329">
        <v>166.763821544351</v>
      </c>
      <c r="D11" s="329">
        <v>153.86375370886395</v>
      </c>
      <c r="E11" s="329">
        <v>213.4128185985341</v>
      </c>
      <c r="F11" s="315"/>
      <c r="G11" s="350">
        <f t="shared" si="0"/>
        <v>534.0403938517491</v>
      </c>
      <c r="H11" s="324"/>
      <c r="I11" s="329">
        <v>70.08567162762951</v>
      </c>
      <c r="J11" s="329">
        <v>68.31340489152647</v>
      </c>
      <c r="K11" s="329">
        <v>117.02754886863603</v>
      </c>
      <c r="L11" s="329"/>
      <c r="M11" s="350">
        <f t="shared" si="1"/>
        <v>255.426625387792</v>
      </c>
      <c r="N11" s="322"/>
      <c r="O11" s="329">
        <v>44.2143629926637</v>
      </c>
      <c r="P11" s="329">
        <v>39.314881623779506</v>
      </c>
      <c r="Q11" s="329">
        <v>41.8311335306178</v>
      </c>
      <c r="R11" s="315"/>
      <c r="S11" s="350">
        <f t="shared" si="2"/>
        <v>125.360378147061</v>
      </c>
      <c r="T11" s="324"/>
      <c r="U11" s="329">
        <v>49.354609735913</v>
      </c>
      <c r="V11" s="329">
        <v>39.1901896026843</v>
      </c>
      <c r="W11" s="329">
        <v>46.1961960833647</v>
      </c>
      <c r="X11" s="315"/>
      <c r="Y11" s="350">
        <f t="shared" si="3"/>
        <v>134.740995421962</v>
      </c>
      <c r="Z11" s="324"/>
      <c r="AA11" s="329">
        <v>13.8432935298604</v>
      </c>
      <c r="AB11" s="329">
        <v>15.575099529935798</v>
      </c>
      <c r="AC11" s="329">
        <v>20.071267362631104</v>
      </c>
      <c r="AD11" s="315"/>
      <c r="AE11" s="350">
        <f t="shared" si="4"/>
        <v>49.489660422427306</v>
      </c>
      <c r="AF11" s="218"/>
    </row>
    <row r="12" spans="1:32" s="108" customFormat="1" ht="22.5" customHeight="1">
      <c r="A12" s="173" t="s">
        <v>9</v>
      </c>
      <c r="B12" s="124"/>
      <c r="C12" s="334">
        <v>-341.51407459649</v>
      </c>
      <c r="D12" s="334">
        <v>-329.63432803774504</v>
      </c>
      <c r="E12" s="334">
        <v>-323.3127309321169</v>
      </c>
      <c r="F12" s="334"/>
      <c r="G12" s="350">
        <f t="shared" si="0"/>
        <v>-994.4611335663519</v>
      </c>
      <c r="H12" s="324"/>
      <c r="I12" s="334">
        <v>-100.63065772524499</v>
      </c>
      <c r="J12" s="334">
        <v>-99.97245767422402</v>
      </c>
      <c r="K12" s="334">
        <v>-95.79801806784701</v>
      </c>
      <c r="L12" s="334"/>
      <c r="M12" s="350">
        <f t="shared" si="1"/>
        <v>-296.401133467316</v>
      </c>
      <c r="N12" s="322"/>
      <c r="O12" s="334">
        <v>-94.7382590322408</v>
      </c>
      <c r="P12" s="334">
        <v>-90.2620082914682</v>
      </c>
      <c r="Q12" s="334">
        <v>-93.97027144871298</v>
      </c>
      <c r="R12" s="315"/>
      <c r="S12" s="350">
        <f t="shared" si="2"/>
        <v>-278.970538772422</v>
      </c>
      <c r="T12" s="324"/>
      <c r="U12" s="334">
        <v>-103.231742392889</v>
      </c>
      <c r="V12" s="334">
        <v>-97.972075129644</v>
      </c>
      <c r="W12" s="334">
        <v>-92.11292183020399</v>
      </c>
      <c r="X12" s="315"/>
      <c r="Y12" s="350">
        <f t="shared" si="3"/>
        <v>-293.316739352737</v>
      </c>
      <c r="Z12" s="324"/>
      <c r="AA12" s="334">
        <v>-48.944389026593804</v>
      </c>
      <c r="AB12" s="334">
        <v>-46.9271078292876</v>
      </c>
      <c r="AC12" s="334">
        <v>-47.58779944074359</v>
      </c>
      <c r="AD12" s="315"/>
      <c r="AE12" s="350">
        <f t="shared" si="4"/>
        <v>-143.45929629662498</v>
      </c>
      <c r="AF12" s="218"/>
    </row>
    <row r="13" spans="1:32" s="108" customFormat="1" ht="22.5" customHeight="1">
      <c r="A13" s="173" t="s">
        <v>10</v>
      </c>
      <c r="B13" s="124"/>
      <c r="C13" s="334">
        <v>-203.759999436039</v>
      </c>
      <c r="D13" s="334">
        <v>-202.117987989456</v>
      </c>
      <c r="E13" s="334">
        <v>-220.8210782718139</v>
      </c>
      <c r="F13" s="334"/>
      <c r="G13" s="350">
        <f t="shared" si="0"/>
        <v>-626.6990656973089</v>
      </c>
      <c r="H13" s="324"/>
      <c r="I13" s="334">
        <v>-37.19868898780761</v>
      </c>
      <c r="J13" s="334">
        <v>-38.43309151628039</v>
      </c>
      <c r="K13" s="334">
        <v>-39.179873681403</v>
      </c>
      <c r="L13" s="334"/>
      <c r="M13" s="350">
        <f t="shared" si="1"/>
        <v>-114.811654185491</v>
      </c>
      <c r="N13" s="322"/>
      <c r="O13" s="334">
        <v>-55.5082901315973</v>
      </c>
      <c r="P13" s="334">
        <v>-53.429431610220696</v>
      </c>
      <c r="Q13" s="334">
        <v>-57.40429164261902</v>
      </c>
      <c r="R13" s="315"/>
      <c r="S13" s="350">
        <f t="shared" si="2"/>
        <v>-166.34201338443702</v>
      </c>
      <c r="T13" s="324"/>
      <c r="U13" s="334">
        <v>-53.8902974297614</v>
      </c>
      <c r="V13" s="334">
        <v>-55.4317201270236</v>
      </c>
      <c r="W13" s="334">
        <v>-58.958138410476</v>
      </c>
      <c r="X13" s="315"/>
      <c r="Y13" s="350">
        <f t="shared" si="3"/>
        <v>-168.280155967261</v>
      </c>
      <c r="Z13" s="324"/>
      <c r="AA13" s="334">
        <v>-46.599130844385</v>
      </c>
      <c r="AB13" s="334">
        <v>-46.734577626778304</v>
      </c>
      <c r="AC13" s="334">
        <v>-51.32290791559069</v>
      </c>
      <c r="AD13" s="315"/>
      <c r="AE13" s="350">
        <f t="shared" si="4"/>
        <v>-144.656616386754</v>
      </c>
      <c r="AF13" s="218"/>
    </row>
    <row r="14" spans="1:32" s="108" customFormat="1" ht="22.5" customHeight="1">
      <c r="A14" s="173" t="s">
        <v>23</v>
      </c>
      <c r="B14" s="124"/>
      <c r="C14" s="334">
        <v>-132.108396749028</v>
      </c>
      <c r="D14" s="334">
        <v>-107.42262662847699</v>
      </c>
      <c r="E14" s="334">
        <v>-79.00172986613796</v>
      </c>
      <c r="F14" s="334"/>
      <c r="G14" s="350">
        <f t="shared" si="0"/>
        <v>-318.53275324364296</v>
      </c>
      <c r="H14" s="324"/>
      <c r="I14" s="334">
        <v>-47.7021737787057</v>
      </c>
      <c r="J14" s="334">
        <v>-45.6902209680418</v>
      </c>
      <c r="K14" s="334">
        <v>-34.31429350003749</v>
      </c>
      <c r="L14" s="334"/>
      <c r="M14" s="350">
        <f t="shared" si="1"/>
        <v>-127.70668824678499</v>
      </c>
      <c r="N14" s="322"/>
      <c r="O14" s="334">
        <v>-27.5142037311264</v>
      </c>
      <c r="P14" s="334">
        <v>-14.410683326804602</v>
      </c>
      <c r="Q14" s="334">
        <v>-9.326998005561897</v>
      </c>
      <c r="R14" s="339"/>
      <c r="S14" s="350">
        <f t="shared" si="2"/>
        <v>-51.2518850634929</v>
      </c>
      <c r="T14" s="324"/>
      <c r="U14" s="334">
        <v>-45.3630686150118</v>
      </c>
      <c r="V14" s="334">
        <v>-29.879918620134006</v>
      </c>
      <c r="W14" s="334">
        <v>-31.11175708279019</v>
      </c>
      <c r="X14" s="315"/>
      <c r="Y14" s="350">
        <f t="shared" si="3"/>
        <v>-106.354744317936</v>
      </c>
      <c r="Z14" s="324"/>
      <c r="AA14" s="334">
        <v>-9.34548204331048</v>
      </c>
      <c r="AB14" s="334">
        <v>-9.22960421054762</v>
      </c>
      <c r="AC14" s="334">
        <v>-6.6139600925579</v>
      </c>
      <c r="AD14" s="339"/>
      <c r="AE14" s="350">
        <f t="shared" si="4"/>
        <v>-25.189046346416</v>
      </c>
      <c r="AF14" s="218"/>
    </row>
    <row r="15" spans="1:32" s="108" customFormat="1" ht="22.5" customHeight="1">
      <c r="A15" s="175" t="s">
        <v>140</v>
      </c>
      <c r="B15" s="124"/>
      <c r="C15" s="334">
        <v>10.6133190993856</v>
      </c>
      <c r="D15" s="334">
        <v>7.896655941420798</v>
      </c>
      <c r="E15" s="334">
        <v>0.6493305275708998</v>
      </c>
      <c r="F15" s="334"/>
      <c r="G15" s="350">
        <f t="shared" si="0"/>
        <v>19.1593055683773</v>
      </c>
      <c r="H15" s="324"/>
      <c r="I15" s="334">
        <v>9.473719099385589</v>
      </c>
      <c r="J15" s="334">
        <v>6.958355941420711</v>
      </c>
      <c r="K15" s="334">
        <v>0.27633052757100174</v>
      </c>
      <c r="L15" s="334"/>
      <c r="M15" s="350">
        <f t="shared" si="1"/>
        <v>16.7084055683773</v>
      </c>
      <c r="N15" s="322"/>
      <c r="O15" s="334">
        <v>0</v>
      </c>
      <c r="P15" s="334">
        <v>0</v>
      </c>
      <c r="Q15" s="334">
        <v>0</v>
      </c>
      <c r="R15" s="339"/>
      <c r="S15" s="350">
        <f t="shared" si="2"/>
        <v>0</v>
      </c>
      <c r="T15" s="324"/>
      <c r="U15" s="334">
        <v>0.0648</v>
      </c>
      <c r="V15" s="334">
        <v>0.053000000000000005</v>
      </c>
      <c r="W15" s="334">
        <v>-0.23399999999999999</v>
      </c>
      <c r="X15" s="315"/>
      <c r="Y15" s="350">
        <f t="shared" si="3"/>
        <v>-0.11619999999999998</v>
      </c>
      <c r="Z15" s="324"/>
      <c r="AA15" s="334">
        <v>0</v>
      </c>
      <c r="AB15" s="334">
        <v>0</v>
      </c>
      <c r="AC15" s="334">
        <v>0</v>
      </c>
      <c r="AD15" s="339"/>
      <c r="AE15" s="350">
        <f t="shared" si="4"/>
        <v>0</v>
      </c>
      <c r="AF15" s="218"/>
    </row>
    <row r="16" spans="1:32" s="109" customFormat="1" ht="22.5" customHeight="1">
      <c r="A16" s="175" t="s">
        <v>55</v>
      </c>
      <c r="B16" s="131"/>
      <c r="C16" s="356">
        <v>316.224158702433</v>
      </c>
      <c r="D16" s="356">
        <v>214.87757282508903</v>
      </c>
      <c r="E16" s="356">
        <v>182.14321459765688</v>
      </c>
      <c r="F16" s="356"/>
      <c r="G16" s="350">
        <f t="shared" si="0"/>
        <v>713.2449461251789</v>
      </c>
      <c r="H16" s="324"/>
      <c r="I16" s="356">
        <v>109.96983521362901</v>
      </c>
      <c r="J16" s="356">
        <v>116.696636973843</v>
      </c>
      <c r="K16" s="356">
        <v>93.320640305828</v>
      </c>
      <c r="L16" s="356"/>
      <c r="M16" s="350">
        <f t="shared" si="1"/>
        <v>319.9871124933</v>
      </c>
      <c r="N16" s="322"/>
      <c r="O16" s="357">
        <v>55.0989119493957</v>
      </c>
      <c r="P16" s="357">
        <v>3.875430701334203</v>
      </c>
      <c r="Q16" s="357">
        <v>13.651209802772193</v>
      </c>
      <c r="R16" s="357"/>
      <c r="S16" s="350">
        <f t="shared" si="2"/>
        <v>72.6255524535021</v>
      </c>
      <c r="T16" s="324"/>
      <c r="U16" s="356">
        <v>137.951186620405</v>
      </c>
      <c r="V16" s="356">
        <v>85.009989734062</v>
      </c>
      <c r="W16" s="356">
        <v>86.93228151626602</v>
      </c>
      <c r="X16" s="358"/>
      <c r="Y16" s="350">
        <f t="shared" si="3"/>
        <v>309.893457870733</v>
      </c>
      <c r="Z16" s="324"/>
      <c r="AA16" s="356">
        <v>45.9240442485949</v>
      </c>
      <c r="AB16" s="356">
        <v>43.01291372247609</v>
      </c>
      <c r="AC16" s="356">
        <v>23.008418898191998</v>
      </c>
      <c r="AD16" s="356"/>
      <c r="AE16" s="350">
        <f t="shared" si="4"/>
        <v>111.94537686926299</v>
      </c>
      <c r="AF16" s="218"/>
    </row>
    <row r="17" spans="1:32" s="110" customFormat="1" ht="22.5" customHeight="1">
      <c r="A17" s="176" t="s">
        <v>12</v>
      </c>
      <c r="B17" s="132"/>
      <c r="C17" s="337">
        <f>C16/C8</f>
        <v>0.07113027649027756</v>
      </c>
      <c r="D17" s="337">
        <f>D16/D8</f>
        <v>0.0528328747858747</v>
      </c>
      <c r="E17" s="337">
        <f>E16/E8</f>
        <v>0.04700730139651986</v>
      </c>
      <c r="F17" s="337"/>
      <c r="G17" s="354">
        <f>G16/G8</f>
        <v>0.05757729222371045</v>
      </c>
      <c r="H17" s="359"/>
      <c r="I17" s="335">
        <f>I16/I8</f>
        <v>0.06690828234003067</v>
      </c>
      <c r="J17" s="335">
        <f>J16/J8</f>
        <v>0.07859820938140788</v>
      </c>
      <c r="K17" s="335">
        <f>K16/K8</f>
        <v>0.06788910041918383</v>
      </c>
      <c r="L17" s="335"/>
      <c r="M17" s="354">
        <f>M16/M8</f>
        <v>0.07106215476864605</v>
      </c>
      <c r="N17" s="360"/>
      <c r="O17" s="338">
        <f>O16/O8</f>
        <v>0.05896481644487718</v>
      </c>
      <c r="P17" s="338">
        <f>P16/P8</f>
        <v>0.004541891882710038</v>
      </c>
      <c r="Q17" s="338">
        <f>Q16/Q8</f>
        <v>0.016504427768090826</v>
      </c>
      <c r="R17" s="338"/>
      <c r="S17" s="354">
        <f>S16/S8</f>
        <v>0.027774539512804966</v>
      </c>
      <c r="T17" s="359"/>
      <c r="U17" s="335">
        <f>U16/U8</f>
        <v>0.12054260992362636</v>
      </c>
      <c r="V17" s="335">
        <f>V16/V8</f>
        <v>0.07942655858861426</v>
      </c>
      <c r="W17" s="335">
        <f>W16/W8</f>
        <v>0.08470696104170646</v>
      </c>
      <c r="X17" s="335"/>
      <c r="Y17" s="354">
        <f>Y16/Y8</f>
        <v>0.09561702963367624</v>
      </c>
      <c r="Z17" s="359"/>
      <c r="AA17" s="335">
        <f>AA16/AA8</f>
        <v>0.051950265102366146</v>
      </c>
      <c r="AB17" s="335">
        <f>AB16/AB8</f>
        <v>0.05270779125700537</v>
      </c>
      <c r="AC17" s="335">
        <f>AC16/AC8</f>
        <v>0.02911347262987908</v>
      </c>
      <c r="AD17" s="335"/>
      <c r="AE17" s="354">
        <f>AE16/AE8</f>
        <v>0.044951388217030916</v>
      </c>
      <c r="AF17" s="222"/>
    </row>
    <row r="18" spans="1:32" s="109" customFormat="1" ht="22.5" customHeight="1">
      <c r="A18" s="171" t="s">
        <v>56</v>
      </c>
      <c r="B18" s="131"/>
      <c r="C18" s="336">
        <v>504.546551328987</v>
      </c>
      <c r="D18" s="336">
        <v>410.0743854729741</v>
      </c>
      <c r="E18" s="336">
        <v>368.27117428277893</v>
      </c>
      <c r="F18" s="375"/>
      <c r="G18" s="350">
        <f>SUM(C18:F18)</f>
        <v>1282.89211108474</v>
      </c>
      <c r="H18" s="324"/>
      <c r="I18" s="315">
        <v>174.18512631147098</v>
      </c>
      <c r="J18" s="315">
        <v>181.152145667804</v>
      </c>
      <c r="K18" s="315">
        <v>156.855149756404</v>
      </c>
      <c r="L18" s="315"/>
      <c r="M18" s="350">
        <f t="shared" si="1"/>
        <v>512.192421735679</v>
      </c>
      <c r="N18" s="322"/>
      <c r="O18" s="315">
        <v>96.37589191611231</v>
      </c>
      <c r="P18" s="374">
        <v>46.7873763835337</v>
      </c>
      <c r="Q18" s="315">
        <v>56.221054496806005</v>
      </c>
      <c r="R18" s="315"/>
      <c r="S18" s="350">
        <f t="shared" si="2"/>
        <v>199.384322796452</v>
      </c>
      <c r="T18" s="324"/>
      <c r="U18" s="315">
        <v>182.309140035731</v>
      </c>
      <c r="V18" s="315">
        <v>132.95904409802603</v>
      </c>
      <c r="W18" s="315">
        <v>128.15288952792298</v>
      </c>
      <c r="X18" s="315"/>
      <c r="Y18" s="350">
        <f t="shared" si="3"/>
        <v>443.42107366168</v>
      </c>
      <c r="Z18" s="324"/>
      <c r="AA18" s="315">
        <v>81.3835594847677</v>
      </c>
      <c r="AB18" s="315">
        <v>79.9270080177643</v>
      </c>
      <c r="AC18" s="315">
        <v>58.16362628624701</v>
      </c>
      <c r="AD18" s="315"/>
      <c r="AE18" s="350">
        <f t="shared" si="4"/>
        <v>219.47419378877902</v>
      </c>
      <c r="AF18" s="218"/>
    </row>
    <row r="19" spans="1:32" s="110" customFormat="1" ht="22.5" customHeight="1">
      <c r="A19" s="177" t="s">
        <v>14</v>
      </c>
      <c r="B19" s="132"/>
      <c r="C19" s="352">
        <f>C18/C8</f>
        <v>0.11349080932180765</v>
      </c>
      <c r="D19" s="352">
        <f>D18/D8</f>
        <v>0.10082675625819666</v>
      </c>
      <c r="E19" s="352">
        <f>E18/E8</f>
        <v>0.0950429810048141</v>
      </c>
      <c r="F19" s="352"/>
      <c r="G19" s="354">
        <f>G18/G8</f>
        <v>0.1035625339831781</v>
      </c>
      <c r="H19" s="359"/>
      <c r="I19" s="338">
        <f>I18/I8</f>
        <v>0.10597840387813388</v>
      </c>
      <c r="J19" s="338">
        <f>J18/J8</f>
        <v>0.12201066495413054</v>
      </c>
      <c r="K19" s="338">
        <f>K18/K8</f>
        <v>0.11410932220547142</v>
      </c>
      <c r="L19" s="338"/>
      <c r="M19" s="355">
        <f>M18/M8</f>
        <v>0.11374675955260714</v>
      </c>
      <c r="N19" s="360"/>
      <c r="O19" s="338">
        <f>O18/O8</f>
        <v>0.10313791280967774</v>
      </c>
      <c r="P19" s="338">
        <f>P18/P8</f>
        <v>0.05483344210916018</v>
      </c>
      <c r="Q19" s="338">
        <f>Q18/Q8</f>
        <v>0.06797172898185198</v>
      </c>
      <c r="R19" s="338"/>
      <c r="S19" s="355">
        <f>S18/S8</f>
        <v>0.07625150604244219</v>
      </c>
      <c r="T19" s="359"/>
      <c r="U19" s="338">
        <f>U18/U8</f>
        <v>0.15930286713161423</v>
      </c>
      <c r="V19" s="338">
        <f>V18/V8</f>
        <v>0.12422633315183915</v>
      </c>
      <c r="W19" s="338">
        <f>W18/W8</f>
        <v>0.1248723906848425</v>
      </c>
      <c r="X19" s="338"/>
      <c r="Y19" s="355">
        <f>Y18/Y8</f>
        <v>0.13681671833869843</v>
      </c>
      <c r="Z19" s="359"/>
      <c r="AA19" s="338">
        <f>AA18/AA8</f>
        <v>0.0920628302533966</v>
      </c>
      <c r="AB19" s="338">
        <f>AB18/AB8</f>
        <v>0.09794212225608792</v>
      </c>
      <c r="AC19" s="338">
        <f>AC18/AC8</f>
        <v>0.07359676253426657</v>
      </c>
      <c r="AD19" s="338"/>
      <c r="AE19" s="355">
        <f>AE18/AE8</f>
        <v>0.08812931774878961</v>
      </c>
      <c r="AF19" s="222"/>
    </row>
    <row r="20" spans="1:32" s="104" customFormat="1" ht="9" customHeight="1">
      <c r="A20" s="111"/>
      <c r="C20" s="361"/>
      <c r="D20" s="362"/>
      <c r="E20" s="362"/>
      <c r="F20" s="227"/>
      <c r="G20" s="227"/>
      <c r="H20" s="324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24"/>
      <c r="U20" s="363"/>
      <c r="V20" s="363"/>
      <c r="W20" s="363"/>
      <c r="X20" s="363"/>
      <c r="Y20" s="363"/>
      <c r="Z20" s="324"/>
      <c r="AA20" s="363"/>
      <c r="AB20" s="363"/>
      <c r="AC20" s="363"/>
      <c r="AD20" s="363"/>
      <c r="AE20" s="363"/>
      <c r="AF20" s="218"/>
    </row>
    <row r="21" spans="1:36" s="104" customFormat="1" ht="22.5" customHeight="1">
      <c r="A21" s="171" t="s">
        <v>15</v>
      </c>
      <c r="B21" s="124"/>
      <c r="C21" s="315">
        <v>-37.7833587668304</v>
      </c>
      <c r="D21" s="315">
        <v>-53.676044548680395</v>
      </c>
      <c r="E21" s="315">
        <v>-47.031080451606186</v>
      </c>
      <c r="F21" s="315"/>
      <c r="G21" s="345">
        <f>C21+D21+E21+F21</f>
        <v>-138.49048376711698</v>
      </c>
      <c r="H21" s="324"/>
      <c r="I21" s="315"/>
      <c r="J21" s="315"/>
      <c r="K21" s="315"/>
      <c r="L21" s="315"/>
      <c r="M21" s="323"/>
      <c r="N21" s="322"/>
      <c r="O21" s="323"/>
      <c r="P21" s="323"/>
      <c r="Q21" s="323"/>
      <c r="R21" s="323"/>
      <c r="S21" s="323"/>
      <c r="T21" s="324"/>
      <c r="U21" s="315"/>
      <c r="V21" s="315"/>
      <c r="W21" s="364"/>
      <c r="X21" s="315"/>
      <c r="Y21" s="323"/>
      <c r="Z21" s="324"/>
      <c r="AA21" s="315"/>
      <c r="AB21" s="315"/>
      <c r="AC21" s="315"/>
      <c r="AD21" s="315"/>
      <c r="AE21" s="315"/>
      <c r="AF21" s="218"/>
      <c r="AG21" s="141"/>
      <c r="AH21" s="108"/>
      <c r="AI21" s="108"/>
      <c r="AJ21" s="108"/>
    </row>
    <row r="22" spans="1:36" s="111" customFormat="1" ht="22.5" customHeight="1">
      <c r="A22" s="171" t="s">
        <v>16</v>
      </c>
      <c r="B22" s="131"/>
      <c r="C22" s="315">
        <v>278.440799935602</v>
      </c>
      <c r="D22" s="315">
        <v>161.20152827641</v>
      </c>
      <c r="E22" s="315">
        <v>135.11213414604902</v>
      </c>
      <c r="F22" s="315"/>
      <c r="G22" s="345">
        <f>C22+D22+E22+F22</f>
        <v>574.754462358061</v>
      </c>
      <c r="H22" s="324"/>
      <c r="I22" s="315"/>
      <c r="J22" s="315"/>
      <c r="K22" s="315"/>
      <c r="L22" s="315"/>
      <c r="M22" s="323"/>
      <c r="N22" s="322"/>
      <c r="O22" s="323"/>
      <c r="P22" s="323"/>
      <c r="Q22" s="323"/>
      <c r="R22" s="323"/>
      <c r="S22" s="323"/>
      <c r="T22" s="324"/>
      <c r="U22" s="315"/>
      <c r="V22" s="315"/>
      <c r="W22" s="364"/>
      <c r="X22" s="315"/>
      <c r="Y22" s="323"/>
      <c r="Z22" s="324"/>
      <c r="AA22" s="315"/>
      <c r="AB22" s="315"/>
      <c r="AC22" s="315"/>
      <c r="AD22" s="315"/>
      <c r="AE22" s="315"/>
      <c r="AF22" s="218"/>
      <c r="AG22" s="109"/>
      <c r="AH22" s="109"/>
      <c r="AI22" s="109"/>
      <c r="AJ22" s="109"/>
    </row>
    <row r="23" spans="1:36" s="111" customFormat="1" ht="22.5" customHeight="1">
      <c r="A23" s="178" t="s">
        <v>57</v>
      </c>
      <c r="B23" s="131"/>
      <c r="C23" s="315">
        <v>0</v>
      </c>
      <c r="D23" s="315">
        <v>0</v>
      </c>
      <c r="E23" s="315">
        <v>0</v>
      </c>
      <c r="F23" s="315"/>
      <c r="G23" s="345">
        <v>0</v>
      </c>
      <c r="H23" s="324"/>
      <c r="I23" s="315"/>
      <c r="J23" s="315"/>
      <c r="K23" s="315"/>
      <c r="L23" s="315"/>
      <c r="M23" s="323"/>
      <c r="N23" s="322"/>
      <c r="O23" s="323"/>
      <c r="P23" s="323"/>
      <c r="Q23" s="323"/>
      <c r="R23" s="323"/>
      <c r="S23" s="323"/>
      <c r="T23" s="324"/>
      <c r="U23" s="315"/>
      <c r="V23" s="315"/>
      <c r="W23" s="364"/>
      <c r="X23" s="315"/>
      <c r="Y23" s="323"/>
      <c r="Z23" s="324"/>
      <c r="AA23" s="315"/>
      <c r="AB23" s="315"/>
      <c r="AC23" s="315"/>
      <c r="AD23" s="315"/>
      <c r="AE23" s="315"/>
      <c r="AF23" s="218"/>
      <c r="AG23" s="109"/>
      <c r="AH23" s="109"/>
      <c r="AI23" s="109"/>
      <c r="AJ23" s="109"/>
    </row>
    <row r="24" spans="1:32" s="108" customFormat="1" ht="22.5" customHeight="1">
      <c r="A24" s="178" t="s">
        <v>17</v>
      </c>
      <c r="B24" s="124"/>
      <c r="C24" s="329">
        <v>-58.4214906479282</v>
      </c>
      <c r="D24" s="329">
        <v>-46.6482423776228</v>
      </c>
      <c r="E24" s="329">
        <v>-33.56446601961401</v>
      </c>
      <c r="F24" s="329"/>
      <c r="G24" s="351">
        <f>C24+D24+E24+F24</f>
        <v>-138.63419904516502</v>
      </c>
      <c r="H24" s="324"/>
      <c r="I24" s="329"/>
      <c r="J24" s="329"/>
      <c r="K24" s="315"/>
      <c r="L24" s="315"/>
      <c r="M24" s="323"/>
      <c r="N24" s="322"/>
      <c r="O24" s="323"/>
      <c r="P24" s="323"/>
      <c r="Q24" s="323"/>
      <c r="R24" s="323"/>
      <c r="S24" s="323"/>
      <c r="T24" s="324"/>
      <c r="U24" s="315"/>
      <c r="V24" s="315"/>
      <c r="W24" s="364"/>
      <c r="X24" s="315"/>
      <c r="Y24" s="323"/>
      <c r="Z24" s="324"/>
      <c r="AA24" s="315"/>
      <c r="AB24" s="315"/>
      <c r="AC24" s="315"/>
      <c r="AD24" s="315"/>
      <c r="AE24" s="315"/>
      <c r="AF24" s="218"/>
    </row>
    <row r="25" spans="1:38" s="104" customFormat="1" ht="22.5" customHeight="1">
      <c r="A25" s="171" t="s">
        <v>79</v>
      </c>
      <c r="B25" s="131"/>
      <c r="C25" s="315">
        <v>220.0193092876738</v>
      </c>
      <c r="D25" s="315">
        <v>114.55328589878721</v>
      </c>
      <c r="E25" s="315">
        <v>101.54766812643501</v>
      </c>
      <c r="F25" s="315"/>
      <c r="G25" s="345">
        <f>C25+D25+E25+F25</f>
        <v>436.120263312896</v>
      </c>
      <c r="H25" s="324"/>
      <c r="I25" s="315"/>
      <c r="J25" s="315"/>
      <c r="K25" s="315"/>
      <c r="L25" s="315"/>
      <c r="M25" s="323"/>
      <c r="N25" s="365"/>
      <c r="O25" s="315"/>
      <c r="P25" s="315"/>
      <c r="Q25" s="315"/>
      <c r="R25" s="315"/>
      <c r="S25" s="315"/>
      <c r="T25" s="324"/>
      <c r="U25" s="315"/>
      <c r="V25" s="315"/>
      <c r="W25" s="315"/>
      <c r="X25" s="315"/>
      <c r="Y25" s="323"/>
      <c r="Z25" s="324"/>
      <c r="AA25" s="315"/>
      <c r="AB25" s="315"/>
      <c r="AC25" s="315"/>
      <c r="AD25" s="315"/>
      <c r="AE25" s="323"/>
      <c r="AF25" s="218"/>
      <c r="AG25" s="108"/>
      <c r="AH25" s="108"/>
      <c r="AI25" s="108"/>
      <c r="AJ25" s="108"/>
      <c r="AK25" s="142"/>
      <c r="AL25" s="143"/>
    </row>
    <row r="26" spans="2:32" s="104" customFormat="1" ht="9" customHeight="1">
      <c r="B26" s="124"/>
      <c r="C26" s="366"/>
      <c r="D26" s="366"/>
      <c r="E26" s="366"/>
      <c r="F26" s="366"/>
      <c r="G26" s="366"/>
      <c r="H26" s="324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24"/>
      <c r="U26" s="366"/>
      <c r="V26" s="366"/>
      <c r="W26" s="366"/>
      <c r="X26" s="366"/>
      <c r="Y26" s="366"/>
      <c r="Z26" s="324"/>
      <c r="AA26" s="366"/>
      <c r="AB26" s="366"/>
      <c r="AC26" s="366"/>
      <c r="AD26" s="366"/>
      <c r="AE26" s="367"/>
      <c r="AF26" s="218"/>
    </row>
    <row r="27" spans="1:36" s="104" customFormat="1" ht="22.5" customHeight="1">
      <c r="A27" s="171" t="s">
        <v>20</v>
      </c>
      <c r="B27" s="124"/>
      <c r="C27" s="314">
        <v>48474</v>
      </c>
      <c r="D27" s="314">
        <v>48573</v>
      </c>
      <c r="E27" s="314">
        <v>48795</v>
      </c>
      <c r="F27" s="314"/>
      <c r="G27" s="343">
        <v>48795</v>
      </c>
      <c r="H27" s="324"/>
      <c r="I27" s="314">
        <v>10828</v>
      </c>
      <c r="J27" s="314">
        <v>10858</v>
      </c>
      <c r="K27" s="314">
        <v>10853</v>
      </c>
      <c r="L27" s="314"/>
      <c r="M27" s="343">
        <v>10853</v>
      </c>
      <c r="N27" s="368"/>
      <c r="O27" s="314">
        <v>12897</v>
      </c>
      <c r="P27" s="314">
        <v>12868</v>
      </c>
      <c r="Q27" s="314">
        <v>12795</v>
      </c>
      <c r="R27" s="314"/>
      <c r="S27" s="343">
        <v>12795</v>
      </c>
      <c r="T27" s="324"/>
      <c r="U27" s="314">
        <v>12957</v>
      </c>
      <c r="V27" s="314">
        <v>13088</v>
      </c>
      <c r="W27" s="314">
        <v>13245</v>
      </c>
      <c r="X27" s="314"/>
      <c r="Y27" s="343">
        <v>13245</v>
      </c>
      <c r="Z27" s="324"/>
      <c r="AA27" s="315">
        <v>10681</v>
      </c>
      <c r="AB27" s="314">
        <v>10600</v>
      </c>
      <c r="AC27" s="314">
        <v>10606</v>
      </c>
      <c r="AD27" s="314"/>
      <c r="AE27" s="343">
        <v>10606</v>
      </c>
      <c r="AF27" s="218"/>
      <c r="AG27" s="108"/>
      <c r="AH27" s="108"/>
      <c r="AI27" s="108"/>
      <c r="AJ27" s="108"/>
    </row>
    <row r="28" spans="2:36" s="104" customFormat="1" ht="9" customHeight="1">
      <c r="B28" s="124"/>
      <c r="C28" s="363"/>
      <c r="D28" s="363"/>
      <c r="E28" s="363"/>
      <c r="F28" s="363"/>
      <c r="G28" s="368"/>
      <c r="H28" s="324"/>
      <c r="I28" s="363"/>
      <c r="J28" s="363"/>
      <c r="K28" s="363"/>
      <c r="L28" s="363"/>
      <c r="M28" s="368"/>
      <c r="N28" s="368"/>
      <c r="O28" s="369"/>
      <c r="P28" s="368"/>
      <c r="Q28" s="368"/>
      <c r="R28" s="369"/>
      <c r="S28" s="368"/>
      <c r="T28" s="324"/>
      <c r="U28" s="363"/>
      <c r="V28" s="363"/>
      <c r="W28" s="363"/>
      <c r="X28" s="363"/>
      <c r="Y28" s="368"/>
      <c r="Z28" s="324"/>
      <c r="AA28" s="363"/>
      <c r="AB28" s="363"/>
      <c r="AC28" s="363"/>
      <c r="AD28" s="363"/>
      <c r="AE28" s="368"/>
      <c r="AF28" s="218"/>
      <c r="AG28" s="108"/>
      <c r="AH28" s="108"/>
      <c r="AI28" s="108"/>
      <c r="AJ28" s="108"/>
    </row>
    <row r="29" spans="1:32" s="165" customFormat="1" ht="22.5" customHeight="1">
      <c r="A29" s="179" t="s">
        <v>58</v>
      </c>
      <c r="B29" s="152"/>
      <c r="C29" s="315">
        <v>-41.3777746707482</v>
      </c>
      <c r="D29" s="315">
        <v>-19.395544264823002</v>
      </c>
      <c r="E29" s="315">
        <v>-22.85417967610409</v>
      </c>
      <c r="F29" s="315"/>
      <c r="G29" s="345">
        <f>C29+D29+E29+F29</f>
        <v>-83.62749861167529</v>
      </c>
      <c r="H29" s="235"/>
      <c r="I29" s="315"/>
      <c r="J29" s="315"/>
      <c r="K29" s="315"/>
      <c r="L29" s="315"/>
      <c r="M29" s="321"/>
      <c r="N29" s="322"/>
      <c r="O29" s="323"/>
      <c r="P29" s="323"/>
      <c r="Q29" s="323"/>
      <c r="R29" s="323"/>
      <c r="S29" s="321"/>
      <c r="T29" s="324"/>
      <c r="U29" s="315"/>
      <c r="V29" s="315"/>
      <c r="W29" s="315"/>
      <c r="X29" s="315"/>
      <c r="Y29" s="321"/>
      <c r="Z29" s="324"/>
      <c r="AA29" s="315"/>
      <c r="AB29" s="315"/>
      <c r="AC29" s="315"/>
      <c r="AD29" s="315"/>
      <c r="AE29" s="321"/>
      <c r="AF29" s="235"/>
    </row>
    <row r="30" spans="1:32" s="5" customFormat="1" ht="9" customHeight="1">
      <c r="A30" s="194"/>
      <c r="B30" s="154"/>
      <c r="C30" s="237"/>
      <c r="D30" s="237"/>
      <c r="E30" s="238"/>
      <c r="F30" s="238"/>
      <c r="G30" s="238"/>
      <c r="H30" s="294"/>
      <c r="I30" s="237"/>
      <c r="J30" s="237"/>
      <c r="K30" s="237"/>
      <c r="L30" s="238"/>
      <c r="M30" s="238"/>
      <c r="N30" s="250"/>
      <c r="O30" s="370"/>
      <c r="P30" s="250"/>
      <c r="Q30" s="250"/>
      <c r="R30" s="28"/>
      <c r="S30" s="238"/>
      <c r="T30" s="294"/>
      <c r="U30" s="237"/>
      <c r="V30" s="237"/>
      <c r="W30" s="237"/>
      <c r="X30" s="238"/>
      <c r="Y30" s="238"/>
      <c r="Z30" s="294"/>
      <c r="AA30" s="237"/>
      <c r="AB30" s="237"/>
      <c r="AC30" s="237"/>
      <c r="AD30" s="238"/>
      <c r="AE30" s="238"/>
      <c r="AF30" s="294"/>
    </row>
    <row r="31" spans="1:33" s="5" customFormat="1" ht="22.5" customHeight="1">
      <c r="A31" s="167" t="s">
        <v>48</v>
      </c>
      <c r="B31" s="46"/>
      <c r="C31" s="315">
        <v>10784.819147288</v>
      </c>
      <c r="D31" s="315">
        <v>10754.2206755148</v>
      </c>
      <c r="E31" s="315">
        <v>10809.2534802605</v>
      </c>
      <c r="F31" s="315"/>
      <c r="G31" s="315">
        <v>10809.2534802605</v>
      </c>
      <c r="H31" s="324"/>
      <c r="I31" s="315">
        <v>3025.3278769986</v>
      </c>
      <c r="J31" s="315">
        <v>3111.5660375337097</v>
      </c>
      <c r="K31" s="315">
        <v>3125.1867374385</v>
      </c>
      <c r="L31" s="315"/>
      <c r="M31" s="315">
        <v>3125.1867374385</v>
      </c>
      <c r="N31" s="322"/>
      <c r="O31" s="315">
        <v>3664.17910147044</v>
      </c>
      <c r="P31" s="315">
        <v>3683.3560022337</v>
      </c>
      <c r="Q31" s="315">
        <v>3732.12491967766</v>
      </c>
      <c r="R31" s="315"/>
      <c r="S31" s="315">
        <v>3732.12491967766</v>
      </c>
      <c r="T31" s="324"/>
      <c r="U31" s="315">
        <v>2364.69196011707</v>
      </c>
      <c r="V31" s="315">
        <v>2316.65761519303</v>
      </c>
      <c r="W31" s="315">
        <v>2338.32543671973</v>
      </c>
      <c r="X31" s="315"/>
      <c r="Y31" s="315">
        <v>2338.32543671973</v>
      </c>
      <c r="Z31" s="324"/>
      <c r="AA31" s="315">
        <v>1586.25863200849</v>
      </c>
      <c r="AB31" s="315">
        <v>1644.70330127967</v>
      </c>
      <c r="AC31" s="315">
        <v>1654.13082030456</v>
      </c>
      <c r="AD31" s="315"/>
      <c r="AE31" s="315">
        <v>1654.13082030456</v>
      </c>
      <c r="AF31" s="294"/>
      <c r="AG31" s="46"/>
    </row>
    <row r="32" spans="1:32" s="5" customFormat="1" ht="22.5" customHeight="1">
      <c r="A32" s="167" t="s">
        <v>49</v>
      </c>
      <c r="B32" s="46"/>
      <c r="C32" s="233"/>
      <c r="D32" s="233"/>
      <c r="E32" s="233"/>
      <c r="F32" s="233"/>
      <c r="G32" s="371"/>
      <c r="H32" s="294"/>
      <c r="I32" s="233"/>
      <c r="J32" s="233"/>
      <c r="K32" s="233"/>
      <c r="L32" s="233"/>
      <c r="M32" s="371"/>
      <c r="N32" s="311"/>
      <c r="O32" s="249"/>
      <c r="P32" s="249"/>
      <c r="Q32" s="249"/>
      <c r="R32" s="249"/>
      <c r="S32" s="371"/>
      <c r="T32" s="294"/>
      <c r="U32" s="233"/>
      <c r="V32" s="233"/>
      <c r="W32" s="233"/>
      <c r="X32" s="233"/>
      <c r="Y32" s="371"/>
      <c r="Z32" s="294"/>
      <c r="AA32" s="233"/>
      <c r="AB32" s="233"/>
      <c r="AC32" s="233"/>
      <c r="AD32" s="233"/>
      <c r="AE32" s="371"/>
      <c r="AF32" s="239"/>
    </row>
    <row r="33" spans="3:31" ht="15">
      <c r="C33" s="62"/>
      <c r="D33" s="62"/>
      <c r="E33" s="62"/>
      <c r="F33" s="62"/>
      <c r="G33" s="27"/>
      <c r="H33" s="37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372"/>
      <c r="U33" s="62"/>
      <c r="V33" s="62"/>
      <c r="W33" s="62"/>
      <c r="X33" s="62"/>
      <c r="Y33" s="62"/>
      <c r="Z33" s="372"/>
      <c r="AA33" s="62"/>
      <c r="AB33" s="62"/>
      <c r="AC33" s="62"/>
      <c r="AD33" s="62"/>
      <c r="AE33" s="62"/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253"/>
      <c r="AE34" s="253"/>
    </row>
    <row r="35" spans="3:31" ht="15">
      <c r="C35" s="62"/>
      <c r="D35" s="62"/>
      <c r="E35" s="253"/>
      <c r="F35" s="62"/>
      <c r="I35" s="62"/>
      <c r="J35" s="62"/>
      <c r="K35" s="62"/>
      <c r="L35" s="253"/>
      <c r="M35" s="62"/>
      <c r="N35" s="62"/>
      <c r="O35" s="62"/>
      <c r="P35" s="62"/>
      <c r="Q35" s="62"/>
      <c r="R35" s="62"/>
      <c r="S35" s="62"/>
      <c r="U35" s="62"/>
      <c r="V35" s="62"/>
      <c r="W35" s="62"/>
      <c r="X35" s="253"/>
      <c r="Y35" s="253"/>
      <c r="AA35" s="62"/>
      <c r="AB35" s="62"/>
      <c r="AC35" s="62"/>
      <c r="AD35" s="62"/>
      <c r="AE35" s="253"/>
    </row>
    <row r="36" spans="3:31" ht="15">
      <c r="C36" s="62"/>
      <c r="D36" s="62"/>
      <c r="E36" s="62"/>
      <c r="F36" s="62"/>
      <c r="I36" s="62"/>
      <c r="J36" s="62"/>
      <c r="K36" s="62"/>
      <c r="L36" s="253"/>
      <c r="M36" s="62"/>
      <c r="N36" s="62"/>
      <c r="O36" s="62"/>
      <c r="P36" s="62"/>
      <c r="Q36" s="62"/>
      <c r="R36" s="62"/>
      <c r="S36" s="62"/>
      <c r="U36" s="62"/>
      <c r="V36" s="62"/>
      <c r="W36" s="62"/>
      <c r="X36" s="62"/>
      <c r="Y36" s="253"/>
      <c r="AA36" s="62"/>
      <c r="AB36" s="62"/>
      <c r="AC36" s="62"/>
      <c r="AD36" s="62"/>
      <c r="AE36" s="253"/>
    </row>
    <row r="37" spans="3:31" ht="15">
      <c r="C37" s="62"/>
      <c r="D37" s="62"/>
      <c r="E37" s="62"/>
      <c r="F37" s="62" t="s">
        <v>179</v>
      </c>
      <c r="I37" s="62"/>
      <c r="J37" s="62"/>
      <c r="K37" s="62" t="s">
        <v>146</v>
      </c>
      <c r="L37" s="62"/>
      <c r="M37" s="62"/>
      <c r="N37" s="62"/>
      <c r="O37" s="62"/>
      <c r="P37" s="62"/>
      <c r="Q37" s="62"/>
      <c r="R37" s="62"/>
      <c r="S37" s="62"/>
      <c r="U37" s="62"/>
      <c r="V37" s="62"/>
      <c r="W37" s="62" t="s">
        <v>146</v>
      </c>
      <c r="X37" s="62"/>
      <c r="Y37" s="253"/>
      <c r="AA37" s="62"/>
      <c r="AB37" s="62"/>
      <c r="AC37" s="62" t="s">
        <v>146</v>
      </c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N38" s="62"/>
      <c r="O38" s="62"/>
      <c r="P38" s="62"/>
      <c r="Q38" s="62" t="s">
        <v>146</v>
      </c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D46" s="62"/>
      <c r="E46" s="62"/>
      <c r="F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  <row r="47" spans="3:31" ht="15">
      <c r="C47" s="62"/>
      <c r="E47" s="62"/>
      <c r="F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U47" s="62"/>
      <c r="V47" s="62"/>
      <c r="W47" s="62"/>
      <c r="X47" s="62"/>
      <c r="Y47" s="62"/>
      <c r="AA47" s="62"/>
      <c r="AB47" s="62"/>
      <c r="AC47" s="62"/>
      <c r="AD47" s="62"/>
      <c r="AE47" s="62"/>
    </row>
  </sheetData>
  <sheetProtection/>
  <mergeCells count="7">
    <mergeCell ref="A2:E2"/>
    <mergeCell ref="I6:M6"/>
    <mergeCell ref="O6:S6"/>
    <mergeCell ref="U6:Y6"/>
    <mergeCell ref="AA6:AE6"/>
    <mergeCell ref="I7:L7"/>
    <mergeCell ref="O7:R7"/>
  </mergeCells>
  <printOptions verticalCentered="1"/>
  <pageMargins left="0.31496062992125984" right="0.31496062992125984" top="0.3937007874015748" bottom="0.5905511811023623" header="0.35433070866141736" footer="0.3937007874015748"/>
  <pageSetup horizontalDpi="1200" verticalDpi="1200" orientation="landscape" paperSize="9" scale="65" r:id="rId2"/>
  <headerFooter alignWithMargins="0">
    <oddFooter>&amp;L&amp;"Helv,Standard"&amp;8Investor Relations &amp;R&amp;"Helv,Standard"&amp;8 Q1-Q3 BY 2023/24</oddFooter>
  </headerFooter>
  <colBreaks count="1" manualBreakCount="1">
    <brk id="20" max="30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0"/>
  <sheetViews>
    <sheetView zoomScalePageLayoutView="0" workbookViewId="0" topLeftCell="A7">
      <selection activeCell="F13" sqref="F13"/>
    </sheetView>
  </sheetViews>
  <sheetFormatPr defaultColWidth="9.140625" defaultRowHeight="12.75" outlineLevelCol="1"/>
  <cols>
    <col min="1" max="1" width="44.7109375" style="0" customWidth="1"/>
    <col min="2" max="2" width="1.28515625" style="0" customWidth="1"/>
    <col min="3" max="3" width="11.00390625" style="0" customWidth="1"/>
    <col min="4" max="4" width="9.7109375" style="0" customWidth="1"/>
    <col min="5" max="5" width="11.140625" style="0" customWidth="1"/>
    <col min="6" max="6" width="9.7109375" style="0" customWidth="1"/>
    <col min="7" max="7" width="12.00390625" style="0" customWidth="1"/>
    <col min="8" max="8" width="1.7109375" style="0" customWidth="1"/>
    <col min="9" max="12" width="9.7109375" style="0" customWidth="1"/>
    <col min="13" max="13" width="11.8515625" style="0" customWidth="1"/>
    <col min="14" max="14" width="1.7109375" style="0" customWidth="1"/>
    <col min="15" max="18" width="9.7109375" style="0" customWidth="1"/>
    <col min="19" max="19" width="11.8515625" style="0" customWidth="1"/>
    <col min="20" max="20" width="1.7109375" style="0" customWidth="1"/>
    <col min="21" max="24" width="9.7109375" style="0" customWidth="1"/>
    <col min="25" max="25" width="13.57421875" style="0" customWidth="1"/>
    <col min="26" max="26" width="1.7109375" style="0" customWidth="1"/>
    <col min="27" max="30" width="9.7109375" style="0" customWidth="1"/>
    <col min="31" max="31" width="12.57421875" style="0" customWidth="1"/>
    <col min="32" max="32" width="7.421875" style="0" customWidth="1"/>
    <col min="33" max="33" width="10.28125" style="0" customWidth="1"/>
    <col min="34" max="34" width="12.00390625" style="0" customWidth="1"/>
    <col min="35" max="38" width="9.140625" style="0" customWidth="1"/>
    <col min="39" max="41" width="9.140625" style="0" customWidth="1" outlineLevel="1"/>
    <col min="42" max="42" width="9.140625" style="0" customWidth="1"/>
    <col min="43" max="73" width="9.140625" style="0" customWidth="1" outlineLevel="1"/>
  </cols>
  <sheetData>
    <row r="1" spans="2:35" s="1" customFormat="1" ht="63.75" customHeight="1">
      <c r="B1" s="2"/>
      <c r="C1" s="2"/>
      <c r="D1" s="2"/>
      <c r="E1" s="2"/>
      <c r="F1" s="2"/>
      <c r="G1" s="2"/>
      <c r="H1"/>
      <c r="J1" s="2"/>
      <c r="N1"/>
      <c r="P1" s="2"/>
      <c r="T1"/>
      <c r="V1" s="2"/>
      <c r="Z1"/>
      <c r="AB1" s="2"/>
      <c r="AG1"/>
      <c r="AH1"/>
      <c r="AI1"/>
    </row>
    <row r="2" spans="1:35" s="5" customFormat="1" ht="19.5" customHeight="1">
      <c r="A2" s="376" t="s">
        <v>0</v>
      </c>
      <c r="B2" s="376"/>
      <c r="C2" s="376"/>
      <c r="D2" s="376"/>
      <c r="E2" s="376"/>
      <c r="F2" s="4"/>
      <c r="G2" s="4"/>
      <c r="H2"/>
      <c r="I2" s="4"/>
      <c r="J2" s="4"/>
      <c r="K2" s="4"/>
      <c r="L2" s="4"/>
      <c r="M2" s="4"/>
      <c r="N2"/>
      <c r="O2" s="4"/>
      <c r="P2" s="4"/>
      <c r="Q2" s="4"/>
      <c r="R2" s="4"/>
      <c r="S2" s="4"/>
      <c r="T2"/>
      <c r="U2" s="4"/>
      <c r="V2" s="4"/>
      <c r="W2" s="4"/>
      <c r="X2" s="4"/>
      <c r="Y2" s="4"/>
      <c r="Z2"/>
      <c r="AA2" s="4"/>
      <c r="AB2" s="4"/>
      <c r="AC2" s="4"/>
      <c r="AD2" s="4"/>
      <c r="AE2" s="4"/>
      <c r="AF2"/>
      <c r="AG2"/>
      <c r="AH2"/>
      <c r="AI2"/>
    </row>
    <row r="3" spans="1:35" s="5" customFormat="1" ht="19.5" customHeight="1">
      <c r="A3" s="3"/>
      <c r="B3" s="4"/>
      <c r="C3" s="4"/>
      <c r="D3" s="4"/>
      <c r="E3" s="4"/>
      <c r="F3" s="4"/>
      <c r="G3" s="4"/>
      <c r="H3"/>
      <c r="I3" s="4"/>
      <c r="J3" s="4"/>
      <c r="K3" s="4"/>
      <c r="L3" s="4"/>
      <c r="M3" s="4"/>
      <c r="N3"/>
      <c r="O3" s="4"/>
      <c r="P3" s="4"/>
      <c r="Q3" s="4"/>
      <c r="R3" s="4"/>
      <c r="S3" s="4"/>
      <c r="T3"/>
      <c r="U3" s="4"/>
      <c r="V3" s="4"/>
      <c r="W3" s="4"/>
      <c r="X3" s="4"/>
      <c r="Y3" s="4"/>
      <c r="Z3"/>
      <c r="AA3" s="4"/>
      <c r="AB3" s="4"/>
      <c r="AC3" s="4"/>
      <c r="AD3" s="4"/>
      <c r="AE3" s="4"/>
      <c r="AF3"/>
      <c r="AG3"/>
      <c r="AH3"/>
      <c r="AI3"/>
    </row>
    <row r="4" spans="1:31" s="46" customFormat="1" ht="24.75" customHeight="1">
      <c r="A4" s="66" t="s">
        <v>1</v>
      </c>
      <c r="B4" s="67"/>
      <c r="C4" s="63" t="s">
        <v>36</v>
      </c>
      <c r="D4" s="63" t="s">
        <v>37</v>
      </c>
      <c r="E4" s="63" t="s">
        <v>38</v>
      </c>
      <c r="F4" s="63" t="s">
        <v>39</v>
      </c>
      <c r="G4" s="63" t="s">
        <v>40</v>
      </c>
      <c r="H4" s="65"/>
      <c r="I4" s="63" t="s">
        <v>36</v>
      </c>
      <c r="J4" s="63" t="s">
        <v>37</v>
      </c>
      <c r="K4" s="63" t="s">
        <v>38</v>
      </c>
      <c r="L4" s="63" t="s">
        <v>39</v>
      </c>
      <c r="M4" s="63" t="s">
        <v>40</v>
      </c>
      <c r="N4" s="65"/>
      <c r="O4" s="63" t="s">
        <v>36</v>
      </c>
      <c r="P4" s="63" t="s">
        <v>37</v>
      </c>
      <c r="Q4" s="63" t="s">
        <v>38</v>
      </c>
      <c r="R4" s="63" t="s">
        <v>39</v>
      </c>
      <c r="S4" s="63" t="s">
        <v>40</v>
      </c>
      <c r="T4" s="65"/>
      <c r="U4" s="63" t="s">
        <v>36</v>
      </c>
      <c r="V4" s="63" t="s">
        <v>37</v>
      </c>
      <c r="W4" s="63" t="s">
        <v>38</v>
      </c>
      <c r="X4" s="63" t="s">
        <v>39</v>
      </c>
      <c r="Y4" s="63" t="s">
        <v>40</v>
      </c>
      <c r="Z4" s="65"/>
      <c r="AA4" s="63" t="s">
        <v>36</v>
      </c>
      <c r="AB4" s="63" t="s">
        <v>37</v>
      </c>
      <c r="AC4" s="63" t="s">
        <v>38</v>
      </c>
      <c r="AD4" s="63" t="s">
        <v>39</v>
      </c>
      <c r="AE4" s="63" t="s">
        <v>40</v>
      </c>
    </row>
    <row r="5" spans="1:31" ht="9.75" customHeight="1">
      <c r="A5" s="6"/>
      <c r="B5" s="7"/>
      <c r="C5" s="8"/>
      <c r="D5" s="8"/>
      <c r="E5" s="8"/>
      <c r="F5" s="8"/>
      <c r="G5" s="8"/>
      <c r="I5" s="8"/>
      <c r="J5" s="8"/>
      <c r="K5" s="8"/>
      <c r="L5" s="8"/>
      <c r="M5" s="8"/>
      <c r="O5" s="8"/>
      <c r="P5" s="8"/>
      <c r="Q5" s="8"/>
      <c r="R5" s="8"/>
      <c r="S5" s="8"/>
      <c r="U5" s="8"/>
      <c r="V5" s="8"/>
      <c r="W5" s="8"/>
      <c r="X5" s="8"/>
      <c r="Y5" s="8"/>
      <c r="AA5" s="8"/>
      <c r="AB5" s="8"/>
      <c r="AC5" s="8"/>
      <c r="AD5" s="8"/>
      <c r="AE5" s="8"/>
    </row>
    <row r="6" spans="1:35" s="13" customFormat="1" ht="24.75" customHeight="1">
      <c r="A6" s="9"/>
      <c r="B6" s="10"/>
      <c r="C6" s="11" t="s">
        <v>44</v>
      </c>
      <c r="D6" s="11"/>
      <c r="E6" s="11"/>
      <c r="F6" s="11"/>
      <c r="G6" s="11"/>
      <c r="H6"/>
      <c r="I6" s="11" t="s">
        <v>2</v>
      </c>
      <c r="J6" s="11"/>
      <c r="K6" s="11"/>
      <c r="L6" s="11"/>
      <c r="M6" s="11"/>
      <c r="N6"/>
      <c r="O6" s="11" t="s">
        <v>28</v>
      </c>
      <c r="P6" s="11"/>
      <c r="Q6" s="11"/>
      <c r="R6" s="11"/>
      <c r="S6" s="11"/>
      <c r="T6"/>
      <c r="U6" s="11" t="s">
        <v>3</v>
      </c>
      <c r="V6" s="11"/>
      <c r="W6" s="11"/>
      <c r="X6" s="11"/>
      <c r="Y6" s="11"/>
      <c r="Z6"/>
      <c r="AA6" s="11" t="s">
        <v>4</v>
      </c>
      <c r="AB6" s="11"/>
      <c r="AC6" s="11"/>
      <c r="AD6" s="11"/>
      <c r="AE6" s="11"/>
      <c r="AF6" s="12"/>
      <c r="AG6" s="12"/>
      <c r="AH6" s="12"/>
      <c r="AI6" s="12"/>
    </row>
    <row r="7" spans="2:31" ht="24.75" customHeight="1">
      <c r="B7" s="7"/>
      <c r="C7" s="14" t="s">
        <v>5</v>
      </c>
      <c r="D7" s="15"/>
      <c r="E7" s="15"/>
      <c r="F7" s="16"/>
      <c r="G7" s="17" t="s">
        <v>6</v>
      </c>
      <c r="I7" s="14" t="s">
        <v>5</v>
      </c>
      <c r="J7" s="15"/>
      <c r="K7" s="15"/>
      <c r="L7" s="16"/>
      <c r="M7" s="17" t="s">
        <v>6</v>
      </c>
      <c r="O7" s="14" t="s">
        <v>5</v>
      </c>
      <c r="P7" s="15"/>
      <c r="Q7" s="15"/>
      <c r="R7" s="16"/>
      <c r="S7" s="17" t="s">
        <v>6</v>
      </c>
      <c r="U7" s="14" t="s">
        <v>5</v>
      </c>
      <c r="V7" s="15"/>
      <c r="W7" s="15"/>
      <c r="X7" s="16"/>
      <c r="Y7" s="17" t="s">
        <v>6</v>
      </c>
      <c r="AA7" s="14" t="s">
        <v>5</v>
      </c>
      <c r="AB7" s="15"/>
      <c r="AC7" s="15"/>
      <c r="AD7" s="16"/>
      <c r="AE7" s="17" t="s">
        <v>6</v>
      </c>
    </row>
    <row r="8" spans="1:35" s="5" customFormat="1" ht="24.75" customHeight="1">
      <c r="A8" s="100" t="s">
        <v>21</v>
      </c>
      <c r="B8" s="19"/>
      <c r="C8" s="20">
        <v>1138.36454</v>
      </c>
      <c r="D8" s="20">
        <v>1124.86678</v>
      </c>
      <c r="E8" s="20">
        <v>1138.23</v>
      </c>
      <c r="F8" s="20">
        <v>1244.39999</v>
      </c>
      <c r="G8" s="93">
        <v>4645.87</v>
      </c>
      <c r="H8" s="22"/>
      <c r="I8" s="20">
        <v>578.95514</v>
      </c>
      <c r="J8" s="20">
        <v>581.39276</v>
      </c>
      <c r="K8" s="20">
        <v>586.15</v>
      </c>
      <c r="L8" s="20">
        <v>675.87</v>
      </c>
      <c r="M8" s="20">
        <v>2422.37</v>
      </c>
      <c r="N8" s="22"/>
      <c r="O8" s="20">
        <v>334.87134999999995</v>
      </c>
      <c r="P8" s="20">
        <v>329.33425</v>
      </c>
      <c r="Q8" s="20">
        <v>316.6397</v>
      </c>
      <c r="R8" s="20">
        <v>319.54</v>
      </c>
      <c r="S8" s="20">
        <v>1300.39</v>
      </c>
      <c r="T8" s="22"/>
      <c r="U8" s="20">
        <v>111.14432000000001</v>
      </c>
      <c r="V8" s="20">
        <v>110.09614</v>
      </c>
      <c r="W8" s="20">
        <v>134.33048000000002</v>
      </c>
      <c r="X8" s="20">
        <v>128.88</v>
      </c>
      <c r="Y8" s="20">
        <v>484.45</v>
      </c>
      <c r="Z8" s="22"/>
      <c r="AA8" s="20">
        <v>182.6037</v>
      </c>
      <c r="AB8" s="20">
        <v>169.6816</v>
      </c>
      <c r="AC8" s="20">
        <v>173.44570000000002</v>
      </c>
      <c r="AD8" s="20">
        <v>202.03</v>
      </c>
      <c r="AE8" s="20">
        <v>727.76</v>
      </c>
      <c r="AF8"/>
      <c r="AG8"/>
      <c r="AH8"/>
      <c r="AI8"/>
    </row>
    <row r="9" spans="1:35" s="5" customFormat="1" ht="21.75" customHeight="1">
      <c r="A9" s="35" t="s">
        <v>7</v>
      </c>
      <c r="B9" s="24"/>
      <c r="C9" s="20">
        <v>-890.97378</v>
      </c>
      <c r="D9" s="20">
        <v>-906.9606</v>
      </c>
      <c r="E9" s="20">
        <v>-926.59</v>
      </c>
      <c r="F9" s="20">
        <v>-999.33872</v>
      </c>
      <c r="G9" s="93">
        <v>-3723.86</v>
      </c>
      <c r="H9" s="22"/>
      <c r="I9" s="20">
        <v>-465.84763</v>
      </c>
      <c r="J9" s="20">
        <v>-479.78234000000003</v>
      </c>
      <c r="K9" s="20">
        <v>-495.37</v>
      </c>
      <c r="L9" s="20">
        <v>-570.03</v>
      </c>
      <c r="M9" s="20">
        <v>-2011.03</v>
      </c>
      <c r="N9" s="22"/>
      <c r="O9" s="20">
        <v>-261.2715</v>
      </c>
      <c r="P9" s="20">
        <v>-257.8375</v>
      </c>
      <c r="Q9" s="20">
        <v>-254.14325</v>
      </c>
      <c r="R9" s="20">
        <v>-247.78</v>
      </c>
      <c r="S9" s="20">
        <v>-1021.03</v>
      </c>
      <c r="T9" s="22"/>
      <c r="U9" s="20">
        <v>-87.17300999999999</v>
      </c>
      <c r="V9" s="20">
        <v>-87.29675999999999</v>
      </c>
      <c r="W9" s="20">
        <v>-104.94963</v>
      </c>
      <c r="X9" s="20">
        <v>-97.38</v>
      </c>
      <c r="Y9" s="20">
        <v>-376.8</v>
      </c>
      <c r="Z9" s="22"/>
      <c r="AA9" s="20">
        <v>-153.21679999999998</v>
      </c>
      <c r="AB9" s="20">
        <v>-151.69039999999998</v>
      </c>
      <c r="AC9" s="20">
        <v>-148.02620000000002</v>
      </c>
      <c r="AD9" s="20">
        <v>-169.6</v>
      </c>
      <c r="AE9" s="20">
        <v>-622.53</v>
      </c>
      <c r="AF9"/>
      <c r="AG9"/>
      <c r="AH9"/>
      <c r="AI9"/>
    </row>
    <row r="10" spans="1:35" s="83" customFormat="1" ht="21.75" customHeight="1">
      <c r="A10" s="18" t="s">
        <v>22</v>
      </c>
      <c r="B10" s="81"/>
      <c r="C10" s="71">
        <v>247.39076</v>
      </c>
      <c r="D10" s="71">
        <v>217.90618</v>
      </c>
      <c r="E10" s="71">
        <v>211.64</v>
      </c>
      <c r="F10" s="71">
        <v>245.06127</v>
      </c>
      <c r="G10" s="94">
        <v>922</v>
      </c>
      <c r="H10" s="82"/>
      <c r="I10" s="71">
        <v>113.10750999999999</v>
      </c>
      <c r="J10" s="71">
        <v>101.61042</v>
      </c>
      <c r="K10" s="71">
        <v>90.77</v>
      </c>
      <c r="L10" s="71">
        <v>105.84</v>
      </c>
      <c r="M10" s="71">
        <v>411.34</v>
      </c>
      <c r="N10" s="82"/>
      <c r="O10" s="71">
        <v>73.59985</v>
      </c>
      <c r="P10" s="71">
        <v>71.49675</v>
      </c>
      <c r="Q10" s="71">
        <v>62.496449999999996</v>
      </c>
      <c r="R10" s="71">
        <v>71.76</v>
      </c>
      <c r="S10" s="71">
        <v>279.36</v>
      </c>
      <c r="T10" s="82"/>
      <c r="U10" s="71">
        <v>23.971310000000003</v>
      </c>
      <c r="V10" s="71">
        <v>22.79938</v>
      </c>
      <c r="W10" s="71">
        <v>29.38085</v>
      </c>
      <c r="X10" s="71">
        <v>31.51</v>
      </c>
      <c r="Y10" s="71">
        <v>107.66</v>
      </c>
      <c r="Z10" s="82"/>
      <c r="AA10" s="71">
        <v>29.3869</v>
      </c>
      <c r="AB10" s="71">
        <v>17.9912</v>
      </c>
      <c r="AC10" s="71">
        <v>25.4195</v>
      </c>
      <c r="AD10" s="71">
        <v>32.43</v>
      </c>
      <c r="AE10" s="71">
        <v>105.22</v>
      </c>
      <c r="AF10" s="82"/>
      <c r="AG10" s="82"/>
      <c r="AH10" s="82"/>
      <c r="AI10" s="82"/>
    </row>
    <row r="11" spans="1:35" s="5" customFormat="1" ht="21.75" customHeight="1">
      <c r="A11" s="29" t="s">
        <v>8</v>
      </c>
      <c r="B11" s="24"/>
      <c r="C11" s="20">
        <v>32.154180000000004</v>
      </c>
      <c r="D11" s="20">
        <v>45.59508</v>
      </c>
      <c r="E11" s="20">
        <v>38.86</v>
      </c>
      <c r="F11" s="20">
        <v>59.99879</v>
      </c>
      <c r="G11" s="95">
        <v>176.6</v>
      </c>
      <c r="H11" s="22"/>
      <c r="I11" s="20">
        <v>16.99436</v>
      </c>
      <c r="J11" s="20">
        <v>22.33861</v>
      </c>
      <c r="K11" s="20">
        <v>26.17</v>
      </c>
      <c r="L11" s="20">
        <v>34.59</v>
      </c>
      <c r="M11" s="20">
        <v>100.1</v>
      </c>
      <c r="N11" s="22"/>
      <c r="O11" s="20">
        <v>5.9968</v>
      </c>
      <c r="P11" s="20">
        <v>7.12005</v>
      </c>
      <c r="Q11" s="20">
        <v>4.4172</v>
      </c>
      <c r="R11" s="20">
        <v>11.11</v>
      </c>
      <c r="S11" s="20">
        <v>28.64</v>
      </c>
      <c r="T11" s="22"/>
      <c r="U11" s="20">
        <v>3.29437</v>
      </c>
      <c r="V11" s="20">
        <v>2.35652</v>
      </c>
      <c r="W11" s="20">
        <v>0.89374</v>
      </c>
      <c r="X11" s="20">
        <v>2.26</v>
      </c>
      <c r="Y11" s="20">
        <v>8.8</v>
      </c>
      <c r="Z11" s="22"/>
      <c r="AA11" s="20">
        <v>7.5073</v>
      </c>
      <c r="AB11" s="20">
        <v>14.654200000000001</v>
      </c>
      <c r="AC11" s="20">
        <v>8.0497</v>
      </c>
      <c r="AD11" s="20">
        <v>11.78</v>
      </c>
      <c r="AE11" s="20">
        <v>41.99</v>
      </c>
      <c r="AF11"/>
      <c r="AG11"/>
      <c r="AH11"/>
      <c r="AI11"/>
    </row>
    <row r="12" spans="1:35" s="5" customFormat="1" ht="21.75" customHeight="1">
      <c r="A12" s="18" t="s">
        <v>9</v>
      </c>
      <c r="B12" s="24"/>
      <c r="C12" s="20">
        <v>-101.18107</v>
      </c>
      <c r="D12" s="20">
        <v>-90.63308</v>
      </c>
      <c r="E12" s="20">
        <v>-88.95</v>
      </c>
      <c r="F12" s="20">
        <v>-98.31581</v>
      </c>
      <c r="G12" s="93">
        <v>-379.08</v>
      </c>
      <c r="H12" s="22"/>
      <c r="I12" s="20">
        <v>-40.59373</v>
      </c>
      <c r="J12" s="20">
        <v>-36.31987</v>
      </c>
      <c r="K12" s="20">
        <v>-40.68</v>
      </c>
      <c r="L12" s="20">
        <v>-51.5</v>
      </c>
      <c r="M12" s="20">
        <v>-169.1</v>
      </c>
      <c r="N12" s="22"/>
      <c r="O12" s="20">
        <v>-33.80675</v>
      </c>
      <c r="P12" s="20">
        <v>-30.8108</v>
      </c>
      <c r="Q12" s="20">
        <v>-22.6375</v>
      </c>
      <c r="R12" s="20">
        <v>-32.28</v>
      </c>
      <c r="S12" s="20">
        <v>-119.54</v>
      </c>
      <c r="T12" s="22"/>
      <c r="U12" s="20">
        <v>-10.160590000000001</v>
      </c>
      <c r="V12" s="20">
        <v>-9.97461</v>
      </c>
      <c r="W12" s="20">
        <v>-10.481969999999999</v>
      </c>
      <c r="X12" s="20">
        <v>-11.46</v>
      </c>
      <c r="Y12" s="20">
        <v>-42.08</v>
      </c>
      <c r="Z12" s="22"/>
      <c r="AA12" s="20">
        <v>-13.899299999999998</v>
      </c>
      <c r="AB12" s="20">
        <v>-11.029</v>
      </c>
      <c r="AC12" s="20">
        <v>-12.2684</v>
      </c>
      <c r="AD12" s="20">
        <v>-0.55</v>
      </c>
      <c r="AE12" s="20">
        <v>-37.75</v>
      </c>
      <c r="AF12"/>
      <c r="AG12"/>
      <c r="AH12"/>
      <c r="AI12"/>
    </row>
    <row r="13" spans="1:35" s="5" customFormat="1" ht="21.75" customHeight="1">
      <c r="A13" s="18" t="s">
        <v>10</v>
      </c>
      <c r="B13" s="24"/>
      <c r="C13" s="20">
        <v>-68.71888</v>
      </c>
      <c r="D13" s="20">
        <v>-65.09458000000001</v>
      </c>
      <c r="E13" s="20">
        <v>-71.74</v>
      </c>
      <c r="F13" s="20">
        <v>-93.89141</v>
      </c>
      <c r="G13" s="93">
        <v>-299.44</v>
      </c>
      <c r="H13" s="22"/>
      <c r="I13" s="20">
        <v>-21.162580000000002</v>
      </c>
      <c r="J13" s="20">
        <v>-22.284299999999998</v>
      </c>
      <c r="K13" s="20">
        <v>-23.04</v>
      </c>
      <c r="L13" s="20">
        <v>-28.15</v>
      </c>
      <c r="M13" s="20">
        <v>-94.64</v>
      </c>
      <c r="N13" s="22"/>
      <c r="O13" s="20">
        <v>-19.40475</v>
      </c>
      <c r="P13" s="20">
        <v>-17.686400000000003</v>
      </c>
      <c r="Q13" s="20">
        <v>-19.448</v>
      </c>
      <c r="R13" s="20">
        <v>-20.93</v>
      </c>
      <c r="S13" s="20">
        <v>-77.47</v>
      </c>
      <c r="T13" s="22"/>
      <c r="U13" s="20">
        <v>-5.962</v>
      </c>
      <c r="V13" s="20">
        <v>-5.63103</v>
      </c>
      <c r="W13" s="20">
        <v>-6.00911</v>
      </c>
      <c r="X13" s="20">
        <v>-6.79</v>
      </c>
      <c r="Y13" s="20">
        <v>-24.39</v>
      </c>
      <c r="Z13" s="22"/>
      <c r="AA13" s="20">
        <v>-16.4243</v>
      </c>
      <c r="AB13" s="20">
        <v>-13.1576</v>
      </c>
      <c r="AC13" s="20">
        <v>-16.7409</v>
      </c>
      <c r="AD13" s="20">
        <v>-27.37</v>
      </c>
      <c r="AE13" s="20">
        <v>-73.69</v>
      </c>
      <c r="AF13"/>
      <c r="AG13"/>
      <c r="AH13"/>
      <c r="AI13"/>
    </row>
    <row r="14" spans="1:35" s="5" customFormat="1" ht="21.75" customHeight="1">
      <c r="A14" s="18" t="s">
        <v>23</v>
      </c>
      <c r="B14" s="24"/>
      <c r="C14" s="20">
        <v>-34.860910000000004</v>
      </c>
      <c r="D14" s="20">
        <v>-35.79551</v>
      </c>
      <c r="E14" s="20">
        <v>-40.3</v>
      </c>
      <c r="F14" s="20">
        <v>-60.83994</v>
      </c>
      <c r="G14" s="93">
        <v>-171.8</v>
      </c>
      <c r="H14" s="22"/>
      <c r="I14" s="20">
        <v>-19.51541</v>
      </c>
      <c r="J14" s="20">
        <v>-20.45493</v>
      </c>
      <c r="K14" s="20">
        <v>-24.89</v>
      </c>
      <c r="L14" s="20">
        <v>-28.08</v>
      </c>
      <c r="M14" s="20">
        <v>-92.94</v>
      </c>
      <c r="N14" s="22"/>
      <c r="O14" s="20">
        <v>-11.652299999999999</v>
      </c>
      <c r="P14" s="20">
        <v>-11.298549999999999</v>
      </c>
      <c r="Q14" s="20">
        <v>-11.3527</v>
      </c>
      <c r="R14" s="20">
        <v>-22.3</v>
      </c>
      <c r="S14" s="20">
        <v>-56.61</v>
      </c>
      <c r="T14" s="22"/>
      <c r="U14" s="20">
        <v>-1.4998</v>
      </c>
      <c r="V14" s="20">
        <v>-2.43573</v>
      </c>
      <c r="W14" s="20">
        <v>-3.49747</v>
      </c>
      <c r="X14" s="20">
        <v>-2.24</v>
      </c>
      <c r="Y14" s="20">
        <v>-9.67</v>
      </c>
      <c r="Z14" s="22"/>
      <c r="AA14" s="20">
        <v>-2.5544000000000002</v>
      </c>
      <c r="AB14" s="20">
        <v>-1.7508</v>
      </c>
      <c r="AC14" s="20">
        <v>-1.4349</v>
      </c>
      <c r="AD14" s="20">
        <v>-8.19</v>
      </c>
      <c r="AE14" s="20">
        <v>-13.93</v>
      </c>
      <c r="AF14"/>
      <c r="AG14"/>
      <c r="AH14"/>
      <c r="AI14"/>
    </row>
    <row r="15" spans="1:35" s="83" customFormat="1" ht="21.75" customHeight="1">
      <c r="A15" s="84" t="s">
        <v>11</v>
      </c>
      <c r="B15" s="81"/>
      <c r="C15" s="71">
        <v>74.78408</v>
      </c>
      <c r="D15" s="71">
        <v>71.97809</v>
      </c>
      <c r="E15" s="71">
        <v>49.51</v>
      </c>
      <c r="F15" s="71">
        <v>52.0129</v>
      </c>
      <c r="G15" s="94">
        <v>248.28</v>
      </c>
      <c r="H15" s="85"/>
      <c r="I15" s="71">
        <v>48.83015</v>
      </c>
      <c r="J15" s="71">
        <v>44.88993</v>
      </c>
      <c r="K15" s="71">
        <v>28.33</v>
      </c>
      <c r="L15" s="71">
        <v>32.7</v>
      </c>
      <c r="M15" s="71">
        <v>154.76</v>
      </c>
      <c r="N15" s="85"/>
      <c r="O15" s="71">
        <v>14.732850000000001</v>
      </c>
      <c r="P15" s="71">
        <v>18.82105</v>
      </c>
      <c r="Q15" s="71">
        <v>13.47545</v>
      </c>
      <c r="R15" s="71">
        <v>7.35</v>
      </c>
      <c r="S15" s="71">
        <v>54.38</v>
      </c>
      <c r="T15" s="85"/>
      <c r="U15" s="71">
        <v>9.64329</v>
      </c>
      <c r="V15" s="71">
        <v>7.114529999999999</v>
      </c>
      <c r="W15" s="71">
        <v>10.286040000000002</v>
      </c>
      <c r="X15" s="71">
        <v>13.28</v>
      </c>
      <c r="Y15" s="71">
        <v>40.32</v>
      </c>
      <c r="Z15" s="85"/>
      <c r="AA15" s="71">
        <v>4.0161999999999995</v>
      </c>
      <c r="AB15" s="71">
        <v>6.708</v>
      </c>
      <c r="AC15" s="71">
        <v>3.025</v>
      </c>
      <c r="AD15" s="71">
        <v>8.1</v>
      </c>
      <c r="AE15" s="71">
        <v>21.85</v>
      </c>
      <c r="AF15" s="82"/>
      <c r="AG15" s="82"/>
      <c r="AH15" s="82"/>
      <c r="AI15" s="82"/>
    </row>
    <row r="16" spans="1:35" s="80" customFormat="1" ht="21.75" customHeight="1">
      <c r="A16" s="76" t="s">
        <v>12</v>
      </c>
      <c r="B16" s="77"/>
      <c r="C16" s="70">
        <v>0.06569431616343215</v>
      </c>
      <c r="D16" s="70">
        <v>0.06398810177326064</v>
      </c>
      <c r="E16" s="70">
        <v>0.043</v>
      </c>
      <c r="F16" s="70">
        <v>0.0417975734634971</v>
      </c>
      <c r="G16" s="96">
        <v>0.053</v>
      </c>
      <c r="H16" s="78"/>
      <c r="I16" s="70">
        <v>0.0843418541892555</v>
      </c>
      <c r="J16" s="70">
        <v>0.07721102340524502</v>
      </c>
      <c r="K16" s="70">
        <v>0.048</v>
      </c>
      <c r="L16" s="70">
        <v>0.048</v>
      </c>
      <c r="M16" s="70">
        <v>0.064</v>
      </c>
      <c r="N16" s="78"/>
      <c r="O16" s="70">
        <v>0.043995552321809565</v>
      </c>
      <c r="P16" s="70">
        <v>0.057148778179008104</v>
      </c>
      <c r="Q16" s="70">
        <v>0.04255767675373619</v>
      </c>
      <c r="R16" s="70">
        <v>0.023</v>
      </c>
      <c r="S16" s="70">
        <v>0.042</v>
      </c>
      <c r="T16" s="78"/>
      <c r="U16" s="70">
        <v>0.08676367807189787</v>
      </c>
      <c r="V16" s="70">
        <v>0.06462106664230008</v>
      </c>
      <c r="W16" s="70">
        <v>0.07657264382588375</v>
      </c>
      <c r="X16" s="70">
        <v>0.103</v>
      </c>
      <c r="Y16" s="70">
        <v>0.083</v>
      </c>
      <c r="Z16" s="78"/>
      <c r="AA16" s="70">
        <v>0.021994077885606915</v>
      </c>
      <c r="AB16" s="70">
        <v>0.03953286626245863</v>
      </c>
      <c r="AC16" s="70">
        <v>0.017440616861646035</v>
      </c>
      <c r="AD16" s="70">
        <v>0.04</v>
      </c>
      <c r="AE16" s="70">
        <v>0.03</v>
      </c>
      <c r="AF16" s="91"/>
      <c r="AG16" s="91"/>
      <c r="AH16" s="91"/>
      <c r="AI16" s="91"/>
    </row>
    <row r="17" spans="1:35" s="83" customFormat="1" ht="21.75" customHeight="1">
      <c r="A17" s="87" t="s">
        <v>13</v>
      </c>
      <c r="B17" s="88"/>
      <c r="C17" s="71">
        <v>147.30338</v>
      </c>
      <c r="D17" s="71">
        <v>144.74375</v>
      </c>
      <c r="E17" s="71">
        <v>124.18</v>
      </c>
      <c r="F17" s="71">
        <v>133.0684</v>
      </c>
      <c r="G17" s="97">
        <v>549.3</v>
      </c>
      <c r="H17" s="85"/>
      <c r="I17" s="71">
        <v>83.735</v>
      </c>
      <c r="J17" s="71">
        <v>79.71916</v>
      </c>
      <c r="K17" s="71">
        <v>65.11</v>
      </c>
      <c r="L17" s="71">
        <v>71.84</v>
      </c>
      <c r="M17" s="71">
        <v>300.41</v>
      </c>
      <c r="N17" s="85"/>
      <c r="O17" s="71">
        <v>33.76565</v>
      </c>
      <c r="P17" s="71">
        <v>38.292199999999994</v>
      </c>
      <c r="Q17" s="71">
        <v>32.574400000000004</v>
      </c>
      <c r="R17" s="71">
        <v>27.76</v>
      </c>
      <c r="S17" s="71">
        <v>132.39</v>
      </c>
      <c r="T17" s="85"/>
      <c r="U17" s="71">
        <v>15.934940000000001</v>
      </c>
      <c r="V17" s="71">
        <v>13.39331</v>
      </c>
      <c r="W17" s="71">
        <v>16.46</v>
      </c>
      <c r="X17" s="71">
        <v>19.89</v>
      </c>
      <c r="Y17" s="71">
        <v>65.69</v>
      </c>
      <c r="Z17" s="85"/>
      <c r="AA17" s="71">
        <v>15.0634</v>
      </c>
      <c r="AB17" s="71">
        <v>17.5871</v>
      </c>
      <c r="AC17" s="71">
        <v>14.411</v>
      </c>
      <c r="AD17" s="71">
        <v>19.74</v>
      </c>
      <c r="AE17" s="71">
        <v>66.8</v>
      </c>
      <c r="AF17" s="82"/>
      <c r="AG17" s="82"/>
      <c r="AH17" s="82"/>
      <c r="AI17" s="82"/>
    </row>
    <row r="18" spans="1:35" s="80" customFormat="1" ht="21.75" customHeight="1">
      <c r="A18" s="76" t="s">
        <v>14</v>
      </c>
      <c r="B18" s="77"/>
      <c r="C18" s="70">
        <v>0.1293991290347115</v>
      </c>
      <c r="D18" s="70">
        <v>0.12867634867837416</v>
      </c>
      <c r="E18" s="70">
        <v>0.109</v>
      </c>
      <c r="F18" s="70">
        <v>0.106933784208725</v>
      </c>
      <c r="G18" s="98">
        <v>0.118</v>
      </c>
      <c r="H18" s="78"/>
      <c r="I18" s="70">
        <v>0.14463124034100466</v>
      </c>
      <c r="J18" s="70">
        <v>0.13711756575709683</v>
      </c>
      <c r="K18" s="70">
        <v>0.111</v>
      </c>
      <c r="L18" s="70">
        <v>0.106</v>
      </c>
      <c r="M18" s="70">
        <v>0.124</v>
      </c>
      <c r="N18" s="78"/>
      <c r="O18" s="70">
        <v>0.1008317074601933</v>
      </c>
      <c r="P18" s="70">
        <v>0.11627153871788311</v>
      </c>
      <c r="Q18" s="70">
        <v>0.10287528695864734</v>
      </c>
      <c r="R18" s="70">
        <v>0.087</v>
      </c>
      <c r="S18" s="70">
        <v>0.102</v>
      </c>
      <c r="T18" s="78"/>
      <c r="U18" s="70">
        <v>0.14337160909347413</v>
      </c>
      <c r="V18" s="70">
        <v>0.12165104062685575</v>
      </c>
      <c r="W18" s="70">
        <v>0.123</v>
      </c>
      <c r="X18" s="70">
        <v>0.154</v>
      </c>
      <c r="Y18" s="70">
        <v>0.136</v>
      </c>
      <c r="Z18" s="78"/>
      <c r="AA18" s="70">
        <v>0.08249230437280296</v>
      </c>
      <c r="AB18" s="70">
        <v>0.1036476553733581</v>
      </c>
      <c r="AC18" s="70">
        <v>0.08308652217956397</v>
      </c>
      <c r="AD18" s="70">
        <v>0.098</v>
      </c>
      <c r="AE18" s="70">
        <v>0.092</v>
      </c>
      <c r="AF18" s="91"/>
      <c r="AG18" s="91"/>
      <c r="AH18" s="91"/>
      <c r="AI18" s="91"/>
    </row>
    <row r="19" spans="1:31" ht="9.75" customHeight="1">
      <c r="A19" s="38"/>
      <c r="B19" s="7"/>
      <c r="C19" s="39"/>
      <c r="D19" s="39"/>
      <c r="E19" s="39"/>
      <c r="F19" s="39"/>
      <c r="G19" s="39"/>
      <c r="H19" s="22"/>
      <c r="I19" s="39"/>
      <c r="J19" s="39"/>
      <c r="K19" s="39"/>
      <c r="L19" s="39"/>
      <c r="M19" s="39"/>
      <c r="N19" s="22"/>
      <c r="O19" s="39"/>
      <c r="P19" s="39"/>
      <c r="Q19" s="39"/>
      <c r="R19" s="39"/>
      <c r="S19" s="39"/>
      <c r="T19" s="22"/>
      <c r="U19" s="39"/>
      <c r="V19" s="39"/>
      <c r="W19" s="39"/>
      <c r="X19" s="39"/>
      <c r="Y19" s="39"/>
      <c r="Z19" s="22"/>
      <c r="AA19" s="39"/>
      <c r="AB19" s="39"/>
      <c r="AC19" s="39"/>
      <c r="AD19" s="39"/>
      <c r="AE19" s="39"/>
    </row>
    <row r="20" spans="1:35" s="46" customFormat="1" ht="21.75" customHeight="1">
      <c r="A20" s="41" t="s">
        <v>15</v>
      </c>
      <c r="B20" s="42"/>
      <c r="C20" s="43">
        <v>5.35412</v>
      </c>
      <c r="D20" s="43">
        <v>-14.58723</v>
      </c>
      <c r="E20" s="43">
        <v>-15.47</v>
      </c>
      <c r="F20" s="43">
        <v>-17.48</v>
      </c>
      <c r="G20" s="101">
        <v>-42.19</v>
      </c>
      <c r="H20" s="22"/>
      <c r="I20" s="43"/>
      <c r="J20" s="43"/>
      <c r="K20" s="43"/>
      <c r="L20" s="43"/>
      <c r="M20" s="43"/>
      <c r="N20" s="22"/>
      <c r="O20" s="43"/>
      <c r="P20" s="43"/>
      <c r="Q20" s="43"/>
      <c r="R20" s="43"/>
      <c r="S20" s="43"/>
      <c r="T20" s="22"/>
      <c r="U20" s="43"/>
      <c r="V20" s="43"/>
      <c r="W20" s="43"/>
      <c r="X20" s="43"/>
      <c r="Y20" s="43"/>
      <c r="Z20" s="22"/>
      <c r="AA20" s="43"/>
      <c r="AB20" s="43"/>
      <c r="AC20" s="43"/>
      <c r="AD20" s="43"/>
      <c r="AE20" s="43"/>
      <c r="AF20" s="45"/>
      <c r="AG20"/>
      <c r="AH20"/>
      <c r="AI20"/>
    </row>
    <row r="21" spans="1:35" s="86" customFormat="1" ht="21.75" customHeight="1">
      <c r="A21" s="50" t="s">
        <v>16</v>
      </c>
      <c r="B21" s="51"/>
      <c r="C21" s="47">
        <v>80.1382</v>
      </c>
      <c r="D21" s="71">
        <v>57.39086</v>
      </c>
      <c r="E21" s="71">
        <v>34.03</v>
      </c>
      <c r="F21" s="71">
        <v>34.53</v>
      </c>
      <c r="G21" s="71">
        <v>206.09</v>
      </c>
      <c r="H21" s="85"/>
      <c r="I21" s="47"/>
      <c r="J21" s="43"/>
      <c r="K21" s="47"/>
      <c r="L21" s="47"/>
      <c r="M21" s="43"/>
      <c r="N21" s="85"/>
      <c r="O21" s="47"/>
      <c r="P21" s="43"/>
      <c r="Q21" s="47"/>
      <c r="R21" s="47"/>
      <c r="S21" s="43"/>
      <c r="T21" s="85"/>
      <c r="U21" s="47"/>
      <c r="V21" s="43"/>
      <c r="W21" s="47"/>
      <c r="X21" s="47"/>
      <c r="Y21" s="43"/>
      <c r="Z21" s="85"/>
      <c r="AA21" s="47"/>
      <c r="AB21" s="43"/>
      <c r="AC21" s="47"/>
      <c r="AD21" s="47"/>
      <c r="AE21" s="43"/>
      <c r="AF21" s="82"/>
      <c r="AG21" s="82"/>
      <c r="AH21" s="82"/>
      <c r="AI21" s="82"/>
    </row>
    <row r="22" spans="1:35" s="86" customFormat="1" ht="21.75" customHeight="1">
      <c r="A22" s="49" t="s">
        <v>35</v>
      </c>
      <c r="B22" s="88"/>
      <c r="C22" s="43">
        <v>0</v>
      </c>
      <c r="D22" s="20">
        <v>0</v>
      </c>
      <c r="E22" s="43">
        <v>0</v>
      </c>
      <c r="F22" s="20">
        <v>0</v>
      </c>
      <c r="G22" s="43">
        <v>0</v>
      </c>
      <c r="H22" s="85"/>
      <c r="I22" s="47"/>
      <c r="J22" s="43"/>
      <c r="K22" s="47"/>
      <c r="L22" s="47"/>
      <c r="M22" s="43"/>
      <c r="N22" s="85"/>
      <c r="O22" s="47"/>
      <c r="P22" s="43"/>
      <c r="Q22" s="47"/>
      <c r="R22" s="47"/>
      <c r="S22" s="43"/>
      <c r="T22" s="85"/>
      <c r="U22" s="47"/>
      <c r="V22" s="43"/>
      <c r="W22" s="47"/>
      <c r="X22" s="47"/>
      <c r="Y22" s="43"/>
      <c r="Z22" s="85"/>
      <c r="AA22" s="47"/>
      <c r="AB22" s="43"/>
      <c r="AC22" s="47"/>
      <c r="AD22" s="47"/>
      <c r="AE22" s="43"/>
      <c r="AF22" s="82"/>
      <c r="AG22" s="82"/>
      <c r="AH22" s="82"/>
      <c r="AI22" s="82"/>
    </row>
    <row r="23" spans="1:35" s="5" customFormat="1" ht="21.75" customHeight="1">
      <c r="A23" s="49" t="s">
        <v>17</v>
      </c>
      <c r="B23" s="24"/>
      <c r="C23" s="73">
        <v>-27.41239</v>
      </c>
      <c r="D23" s="43">
        <v>-19.105439999999998</v>
      </c>
      <c r="E23" s="43">
        <v>-12.51</v>
      </c>
      <c r="F23" s="43">
        <v>-8.14</v>
      </c>
      <c r="G23" s="43">
        <v>-67.17</v>
      </c>
      <c r="H23" s="22"/>
      <c r="I23" s="43"/>
      <c r="J23" s="43"/>
      <c r="K23" s="43"/>
      <c r="L23" s="43"/>
      <c r="M23" s="43"/>
      <c r="N23" s="22"/>
      <c r="O23" s="43"/>
      <c r="P23" s="43"/>
      <c r="Q23" s="43"/>
      <c r="R23" s="43"/>
      <c r="S23" s="43"/>
      <c r="T23" s="22"/>
      <c r="U23" s="43"/>
      <c r="V23" s="43"/>
      <c r="W23" s="43"/>
      <c r="X23" s="43"/>
      <c r="Y23" s="43"/>
      <c r="Z23" s="22"/>
      <c r="AA23" s="43"/>
      <c r="AB23" s="43"/>
      <c r="AC23" s="43"/>
      <c r="AD23" s="43"/>
      <c r="AE23" s="43"/>
      <c r="AF23"/>
      <c r="AG23"/>
      <c r="AH23"/>
      <c r="AI23"/>
    </row>
    <row r="24" spans="1:35" s="5" customFormat="1" ht="21.75" customHeight="1">
      <c r="A24" s="49" t="s">
        <v>18</v>
      </c>
      <c r="B24" s="24"/>
      <c r="C24" s="30">
        <v>-1.7757</v>
      </c>
      <c r="D24" s="43">
        <v>-1.8831</v>
      </c>
      <c r="E24" s="30">
        <v>-2.11</v>
      </c>
      <c r="F24" s="43">
        <v>0.16</v>
      </c>
      <c r="G24" s="43">
        <v>-5.61</v>
      </c>
      <c r="H24" s="22"/>
      <c r="I24" s="30"/>
      <c r="J24" s="43"/>
      <c r="K24" s="30"/>
      <c r="L24" s="30"/>
      <c r="M24" s="43"/>
      <c r="N24" s="22"/>
      <c r="O24" s="30"/>
      <c r="P24" s="43"/>
      <c r="Q24" s="30"/>
      <c r="R24" s="30"/>
      <c r="S24" s="43"/>
      <c r="T24" s="22"/>
      <c r="U24" s="30"/>
      <c r="V24" s="73"/>
      <c r="W24" s="30"/>
      <c r="X24" s="30"/>
      <c r="Y24" s="43"/>
      <c r="Z24" s="22"/>
      <c r="AA24" s="30"/>
      <c r="AB24" s="43"/>
      <c r="AC24" s="30"/>
      <c r="AD24" s="30"/>
      <c r="AE24" s="43"/>
      <c r="AF24"/>
      <c r="AG24"/>
      <c r="AH24"/>
      <c r="AI24"/>
    </row>
    <row r="25" spans="1:37" s="46" customFormat="1" ht="21.75" customHeight="1">
      <c r="A25" s="50" t="s">
        <v>19</v>
      </c>
      <c r="B25" s="51"/>
      <c r="C25" s="47">
        <v>50.95011</v>
      </c>
      <c r="D25" s="92">
        <v>36.40232</v>
      </c>
      <c r="E25" s="47">
        <v>19.42</v>
      </c>
      <c r="F25" s="47">
        <v>26.55</v>
      </c>
      <c r="G25" s="99">
        <v>133.32</v>
      </c>
      <c r="H25" s="22"/>
      <c r="I25" s="47"/>
      <c r="J25" s="43"/>
      <c r="K25" s="47"/>
      <c r="L25" s="47"/>
      <c r="M25" s="43"/>
      <c r="N25" s="22"/>
      <c r="O25" s="47"/>
      <c r="P25" s="43"/>
      <c r="Q25" s="47"/>
      <c r="R25" s="47"/>
      <c r="S25" s="43"/>
      <c r="T25" s="22"/>
      <c r="U25" s="47"/>
      <c r="V25" s="43"/>
      <c r="W25" s="47"/>
      <c r="X25" s="47"/>
      <c r="Y25" s="43"/>
      <c r="Z25" s="22"/>
      <c r="AA25" s="47"/>
      <c r="AB25" s="43"/>
      <c r="AC25" s="47"/>
      <c r="AD25" s="47"/>
      <c r="AE25" s="43"/>
      <c r="AF25"/>
      <c r="AG25"/>
      <c r="AH25"/>
      <c r="AI25"/>
      <c r="AJ25" s="52"/>
      <c r="AK25" s="53"/>
    </row>
    <row r="26" spans="2:35" s="46" customFormat="1" ht="15" customHeight="1">
      <c r="B26" s="24"/>
      <c r="D26" s="54"/>
      <c r="E26" s="68"/>
      <c r="H26" s="22"/>
      <c r="I26" s="68"/>
      <c r="J26" s="68"/>
      <c r="K26" s="68"/>
      <c r="L26" s="68"/>
      <c r="M26" s="68"/>
      <c r="N26" s="22"/>
      <c r="O26" s="68"/>
      <c r="P26" s="68"/>
      <c r="Q26" s="68"/>
      <c r="R26" s="68"/>
      <c r="S26" s="68"/>
      <c r="T26" s="22"/>
      <c r="U26" s="68"/>
      <c r="V26" s="68"/>
      <c r="W26" s="68"/>
      <c r="X26" s="68"/>
      <c r="Y26" s="68"/>
      <c r="Z26" s="22"/>
      <c r="AA26" s="68"/>
      <c r="AB26" s="68"/>
      <c r="AC26" s="68"/>
      <c r="AD26" s="68"/>
      <c r="AE26" s="68"/>
      <c r="AF26"/>
      <c r="AG26"/>
      <c r="AH26"/>
      <c r="AI26"/>
    </row>
    <row r="27" spans="1:35" s="46" customFormat="1" ht="21.75" customHeight="1">
      <c r="A27" s="41" t="s">
        <v>20</v>
      </c>
      <c r="B27" s="42"/>
      <c r="C27" s="54">
        <v>22717</v>
      </c>
      <c r="D27" s="54">
        <v>22934</v>
      </c>
      <c r="E27" s="54">
        <v>22707</v>
      </c>
      <c r="F27" s="54">
        <v>23216</v>
      </c>
      <c r="G27" s="90">
        <v>23216</v>
      </c>
      <c r="H27" s="22"/>
      <c r="I27" s="54">
        <v>9232</v>
      </c>
      <c r="J27" s="54">
        <v>9288</v>
      </c>
      <c r="K27" s="54">
        <v>9318</v>
      </c>
      <c r="L27" s="54">
        <v>9417</v>
      </c>
      <c r="M27" s="90">
        <v>9417</v>
      </c>
      <c r="N27" s="22"/>
      <c r="O27" s="54">
        <v>6947</v>
      </c>
      <c r="P27" s="54">
        <v>6927</v>
      </c>
      <c r="Q27" s="54">
        <v>6802</v>
      </c>
      <c r="R27" s="54">
        <v>7182</v>
      </c>
      <c r="S27" s="90">
        <v>7182</v>
      </c>
      <c r="T27" s="22"/>
      <c r="U27" s="54">
        <v>2141</v>
      </c>
      <c r="V27" s="54">
        <v>2133</v>
      </c>
      <c r="W27" s="54">
        <v>2131</v>
      </c>
      <c r="X27" s="54">
        <v>2127</v>
      </c>
      <c r="Y27" s="90">
        <v>2127</v>
      </c>
      <c r="Z27" s="22"/>
      <c r="AA27" s="54">
        <v>4082</v>
      </c>
      <c r="AB27" s="54">
        <v>4262</v>
      </c>
      <c r="AC27" s="54">
        <v>4124</v>
      </c>
      <c r="AD27" s="54">
        <v>4157</v>
      </c>
      <c r="AE27" s="90">
        <v>4157</v>
      </c>
      <c r="AF27"/>
      <c r="AG27"/>
      <c r="AH27"/>
      <c r="AI27"/>
    </row>
    <row r="28" spans="2:35" s="46" customFormat="1" ht="15" customHeight="1">
      <c r="B28" s="24"/>
      <c r="C28" s="56"/>
      <c r="D28"/>
      <c r="E28" s="56"/>
      <c r="F28" s="56"/>
      <c r="G28" s="57"/>
      <c r="H28" s="22"/>
      <c r="I28" s="56"/>
      <c r="J28" s="56"/>
      <c r="K28" s="56"/>
      <c r="L28" s="56"/>
      <c r="M28" s="57"/>
      <c r="N28" s="22"/>
      <c r="O28" s="56"/>
      <c r="P28" s="56"/>
      <c r="Q28" s="56"/>
      <c r="R28" s="56"/>
      <c r="S28" s="57"/>
      <c r="T28" s="22"/>
      <c r="U28" s="56"/>
      <c r="V28" s="56"/>
      <c r="W28" s="56"/>
      <c r="X28" s="56"/>
      <c r="Y28" s="57"/>
      <c r="Z28" s="22"/>
      <c r="AA28" s="56"/>
      <c r="AB28" s="56"/>
      <c r="AC28" s="56"/>
      <c r="AD28" s="56"/>
      <c r="AE28" s="57"/>
      <c r="AF28"/>
      <c r="AG28"/>
      <c r="AH28"/>
      <c r="AI28"/>
    </row>
    <row r="29" spans="4:6" ht="9.75" customHeight="1">
      <c r="D29" s="58"/>
      <c r="F29" s="69"/>
    </row>
    <row r="30" spans="3:31" ht="18" customHeight="1">
      <c r="C30" s="58"/>
      <c r="D30" s="60"/>
      <c r="E30" s="58"/>
      <c r="F30" s="58"/>
      <c r="G30" s="58"/>
      <c r="I30" s="58"/>
      <c r="J30" s="58"/>
      <c r="K30" s="58"/>
      <c r="L30" s="58"/>
      <c r="M30" s="58"/>
      <c r="O30" s="58"/>
      <c r="P30" s="58"/>
      <c r="Q30" s="58"/>
      <c r="R30" s="58"/>
      <c r="S30" s="58"/>
      <c r="U30" s="58"/>
      <c r="V30" s="58"/>
      <c r="W30" s="58"/>
      <c r="X30" s="58"/>
      <c r="Y30" s="58"/>
      <c r="AA30" s="58"/>
      <c r="AB30" s="58"/>
      <c r="AC30" s="58"/>
      <c r="AD30" s="58"/>
      <c r="AE30" s="58"/>
    </row>
    <row r="31" spans="2:31" ht="15">
      <c r="B31" s="59"/>
      <c r="C31" s="60" t="e">
        <v>#DIV/0!</v>
      </c>
      <c r="D31" s="61"/>
      <c r="E31" s="60"/>
      <c r="F31" s="60"/>
      <c r="G31" s="60"/>
      <c r="I31" s="60"/>
      <c r="J31" s="60"/>
      <c r="K31" s="60"/>
      <c r="L31" s="60"/>
      <c r="M31" s="60"/>
      <c r="O31" s="60"/>
      <c r="P31" s="60"/>
      <c r="Q31" s="60"/>
      <c r="R31" s="60"/>
      <c r="S31" s="60"/>
      <c r="U31" s="60"/>
      <c r="V31" s="60"/>
      <c r="W31" s="60"/>
      <c r="X31" s="60"/>
      <c r="Y31" s="60"/>
      <c r="AA31" s="60"/>
      <c r="AB31" s="60"/>
      <c r="AC31" s="60"/>
      <c r="AD31" s="60"/>
      <c r="AE31" s="60"/>
    </row>
    <row r="32" spans="3:31" ht="15">
      <c r="C32" s="61"/>
      <c r="D32" s="62"/>
      <c r="E32" s="61"/>
      <c r="F32" s="61"/>
      <c r="G32" s="61"/>
      <c r="I32" s="61"/>
      <c r="J32" s="61"/>
      <c r="K32" s="61"/>
      <c r="L32" s="61"/>
      <c r="M32" s="61"/>
      <c r="O32" s="61"/>
      <c r="P32" s="61"/>
      <c r="Q32" s="61"/>
      <c r="R32" s="61"/>
      <c r="S32" s="61"/>
      <c r="U32" s="61"/>
      <c r="V32" s="61"/>
      <c r="W32" s="61"/>
      <c r="X32" s="61"/>
      <c r="Y32" s="61"/>
      <c r="AA32" s="61"/>
      <c r="AB32" s="61"/>
      <c r="AC32" s="61"/>
      <c r="AD32" s="61"/>
      <c r="AE32" s="61"/>
    </row>
    <row r="33" spans="3:31" ht="15">
      <c r="C33" s="62"/>
      <c r="D33" s="62"/>
      <c r="E33" s="62"/>
      <c r="F33" s="62"/>
      <c r="I33" s="62"/>
      <c r="J33" s="62"/>
      <c r="K33" s="62"/>
      <c r="L33" s="62"/>
      <c r="M33" s="62"/>
      <c r="O33" s="62"/>
      <c r="P33" s="62"/>
      <c r="Q33" s="62"/>
      <c r="R33" s="62"/>
      <c r="S33" s="62"/>
      <c r="U33" s="62"/>
      <c r="V33" s="62"/>
      <c r="W33" s="62"/>
      <c r="X33" s="62"/>
      <c r="Y33" s="62"/>
      <c r="AA33" s="62"/>
      <c r="AB33" s="62"/>
      <c r="AC33" s="62"/>
      <c r="AD33" s="62"/>
      <c r="AE33" s="62"/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62"/>
      <c r="AE34" s="62"/>
    </row>
    <row r="35" spans="3:31" ht="15">
      <c r="C35" s="62"/>
      <c r="D35" s="62"/>
      <c r="E35" s="62"/>
      <c r="F35" s="62"/>
      <c r="I35" s="62"/>
      <c r="J35" s="62"/>
      <c r="K35" s="62"/>
      <c r="L35" s="62"/>
      <c r="M35" s="62"/>
      <c r="O35" s="62"/>
      <c r="P35" s="62"/>
      <c r="Q35" s="62"/>
      <c r="R35" s="62"/>
      <c r="S35" s="62"/>
      <c r="U35" s="62"/>
      <c r="V35" s="62"/>
      <c r="W35" s="62"/>
      <c r="X35" s="62"/>
      <c r="Y35" s="62"/>
      <c r="AA35" s="62"/>
      <c r="AB35" s="62"/>
      <c r="AC35" s="62"/>
      <c r="AD35" s="62"/>
      <c r="AE35" s="62"/>
    </row>
    <row r="36" spans="3:31" ht="15">
      <c r="C36" s="62"/>
      <c r="D36" s="62"/>
      <c r="E36" s="62"/>
      <c r="F36" s="62"/>
      <c r="I36" s="62"/>
      <c r="J36" s="62"/>
      <c r="K36" s="62"/>
      <c r="L36" s="62"/>
      <c r="M36" s="62"/>
      <c r="O36" s="62"/>
      <c r="P36" s="62"/>
      <c r="Q36" s="62"/>
      <c r="R36" s="62"/>
      <c r="S36" s="62"/>
      <c r="U36" s="62"/>
      <c r="V36" s="62"/>
      <c r="W36" s="62"/>
      <c r="X36" s="62"/>
      <c r="Y36" s="62"/>
      <c r="AA36" s="62"/>
      <c r="AB36" s="62"/>
      <c r="AC36" s="62"/>
      <c r="AD36" s="62"/>
      <c r="AE36" s="62"/>
    </row>
    <row r="37" spans="3:31" ht="15">
      <c r="C37" s="62"/>
      <c r="D37" s="62"/>
      <c r="E37" s="62"/>
      <c r="F37" s="62"/>
      <c r="I37" s="62"/>
      <c r="J37" s="62"/>
      <c r="K37" s="62"/>
      <c r="L37" s="62"/>
      <c r="M37" s="62"/>
      <c r="O37" s="62"/>
      <c r="P37" s="62"/>
      <c r="Q37" s="62"/>
      <c r="R37" s="62"/>
      <c r="S37" s="62"/>
      <c r="U37" s="62"/>
      <c r="V37" s="62"/>
      <c r="W37" s="62"/>
      <c r="X37" s="62"/>
      <c r="Y37" s="62"/>
      <c r="AA37" s="62"/>
      <c r="AB37" s="62"/>
      <c r="AC37" s="62"/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D46" s="62"/>
      <c r="E46" s="62"/>
      <c r="F46" s="62"/>
      <c r="I46" s="62"/>
      <c r="J46" s="62"/>
      <c r="K46" s="62"/>
      <c r="L46" s="62"/>
      <c r="M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  <row r="47" spans="3:31" ht="15">
      <c r="C47" s="62"/>
      <c r="D47" s="62"/>
      <c r="E47" s="62"/>
      <c r="F47" s="62"/>
      <c r="I47" s="62"/>
      <c r="J47" s="62"/>
      <c r="K47" s="62"/>
      <c r="L47" s="62"/>
      <c r="M47" s="62"/>
      <c r="O47" s="62"/>
      <c r="P47" s="62"/>
      <c r="Q47" s="62"/>
      <c r="R47" s="62"/>
      <c r="S47" s="62"/>
      <c r="U47" s="62"/>
      <c r="V47" s="62"/>
      <c r="W47" s="62"/>
      <c r="X47" s="62"/>
      <c r="Y47" s="62"/>
      <c r="AA47" s="62"/>
      <c r="AB47" s="62"/>
      <c r="AC47" s="62"/>
      <c r="AD47" s="62"/>
      <c r="AE47" s="62"/>
    </row>
    <row r="48" spans="3:31" ht="15">
      <c r="C48" s="62"/>
      <c r="D48" s="62"/>
      <c r="E48" s="62"/>
      <c r="F48" s="62"/>
      <c r="I48" s="62"/>
      <c r="J48" s="62"/>
      <c r="K48" s="62"/>
      <c r="L48" s="62"/>
      <c r="M48" s="62"/>
      <c r="O48" s="62"/>
      <c r="P48" s="62"/>
      <c r="Q48" s="62"/>
      <c r="R48" s="62"/>
      <c r="S48" s="62"/>
      <c r="U48" s="62"/>
      <c r="V48" s="62"/>
      <c r="W48" s="62"/>
      <c r="X48" s="62"/>
      <c r="Y48" s="62"/>
      <c r="AA48" s="62"/>
      <c r="AB48" s="62"/>
      <c r="AC48" s="62"/>
      <c r="AD48" s="62"/>
      <c r="AE48" s="62"/>
    </row>
    <row r="49" spans="3:31" ht="15">
      <c r="C49" s="62"/>
      <c r="D49" s="62"/>
      <c r="E49" s="62"/>
      <c r="F49" s="62"/>
      <c r="I49" s="62"/>
      <c r="J49" s="62"/>
      <c r="K49" s="62"/>
      <c r="L49" s="62"/>
      <c r="M49" s="62"/>
      <c r="O49" s="62"/>
      <c r="P49" s="62"/>
      <c r="Q49" s="62"/>
      <c r="R49" s="62"/>
      <c r="S49" s="62"/>
      <c r="U49" s="62"/>
      <c r="V49" s="62"/>
      <c r="W49" s="62"/>
      <c r="X49" s="62"/>
      <c r="Y49" s="62"/>
      <c r="AA49" s="62"/>
      <c r="AB49" s="62"/>
      <c r="AC49" s="62"/>
      <c r="AD49" s="62"/>
      <c r="AE49" s="62"/>
    </row>
    <row r="50" spans="3:31" ht="15">
      <c r="C50" s="62"/>
      <c r="E50" s="62"/>
      <c r="F50" s="62"/>
      <c r="I50" s="62"/>
      <c r="J50" s="62"/>
      <c r="K50" s="62"/>
      <c r="L50" s="62"/>
      <c r="M50" s="62"/>
      <c r="O50" s="62"/>
      <c r="P50" s="62"/>
      <c r="Q50" s="62"/>
      <c r="R50" s="62"/>
      <c r="S50" s="62"/>
      <c r="U50" s="62"/>
      <c r="V50" s="62"/>
      <c r="W50" s="62"/>
      <c r="X50" s="62"/>
      <c r="Y50" s="62"/>
      <c r="AA50" s="62"/>
      <c r="AB50" s="62"/>
      <c r="AC50" s="62"/>
      <c r="AD50" s="62"/>
      <c r="AE50" s="62"/>
    </row>
  </sheetData>
  <sheetProtection/>
  <mergeCells count="1">
    <mergeCell ref="A2:E2"/>
  </mergeCells>
  <printOptions verticalCentered="1"/>
  <pageMargins left="0.1968503937007874" right="0.1968503937007874" top="0.5905511811023623" bottom="0.31496062992125984" header="0.35433070866141736" footer="0.15748031496062992"/>
  <pageSetup horizontalDpi="1200" verticalDpi="1200" orientation="landscape" paperSize="9" scale="68" r:id="rId2"/>
  <headerFooter alignWithMargins="0">
    <oddFooter>&amp;L&amp;"Helv,Standard"&amp;6Investor Relations&amp;R&amp;"Helv,Standard"Feb 14, 2003</oddFooter>
  </headerFooter>
  <rowBreaks count="1" manualBreakCount="1">
    <brk id="29" max="255" man="1"/>
  </rowBreaks>
  <colBreaks count="1" manualBreakCount="1">
    <brk id="19" max="3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0"/>
  <sheetViews>
    <sheetView zoomScale="80" zoomScaleNormal="80" zoomScalePageLayoutView="0" workbookViewId="0" topLeftCell="A4">
      <selection activeCell="C8" sqref="C8"/>
    </sheetView>
  </sheetViews>
  <sheetFormatPr defaultColWidth="9.140625" defaultRowHeight="12.75" outlineLevelCol="1"/>
  <cols>
    <col min="1" max="1" width="44.7109375" style="7" customWidth="1"/>
    <col min="2" max="2" width="1.421875" style="7" customWidth="1"/>
    <col min="3" max="6" width="10.57421875" style="0" customWidth="1"/>
    <col min="7" max="7" width="11.7109375" style="0" customWidth="1"/>
    <col min="8" max="8" width="1.421875" style="7" customWidth="1"/>
    <col min="9" max="12" width="10.57421875" style="0" customWidth="1"/>
    <col min="13" max="13" width="11.7109375" style="0" customWidth="1"/>
    <col min="14" max="14" width="1.421875" style="7" customWidth="1"/>
    <col min="15" max="18" width="10.57421875" style="0" customWidth="1"/>
    <col min="19" max="19" width="11.7109375" style="0" customWidth="1"/>
    <col min="20" max="20" width="1.421875" style="7" customWidth="1"/>
    <col min="21" max="24" width="10.57421875" style="0" customWidth="1"/>
    <col min="25" max="25" width="11.7109375" style="0" customWidth="1"/>
    <col min="26" max="26" width="1.421875" style="7" customWidth="1"/>
    <col min="27" max="30" width="10.57421875" style="0" customWidth="1"/>
    <col min="31" max="31" width="11.7109375" style="0" customWidth="1"/>
    <col min="32" max="32" width="7.421875" style="0" customWidth="1"/>
    <col min="33" max="33" width="10.28125" style="0" customWidth="1"/>
    <col min="34" max="34" width="12.00390625" style="0" customWidth="1"/>
    <col min="35" max="38" width="9.140625" style="0" customWidth="1"/>
    <col min="39" max="41" width="9.140625" style="0" customWidth="1" outlineLevel="1"/>
    <col min="42" max="42" width="9.140625" style="0" customWidth="1"/>
    <col min="43" max="73" width="9.140625" style="0" customWidth="1" outlineLevel="1"/>
  </cols>
  <sheetData>
    <row r="1" spans="1:35" s="1" customFormat="1" ht="63.75" customHeight="1">
      <c r="A1" s="168"/>
      <c r="B1" s="102"/>
      <c r="C1" s="2"/>
      <c r="D1" s="2"/>
      <c r="E1" s="2"/>
      <c r="F1" s="2"/>
      <c r="G1" s="2"/>
      <c r="H1" s="7"/>
      <c r="J1" s="2"/>
      <c r="N1" s="7"/>
      <c r="P1" s="2"/>
      <c r="T1" s="7"/>
      <c r="V1" s="2"/>
      <c r="Z1" s="7"/>
      <c r="AB1" s="2"/>
      <c r="AG1"/>
      <c r="AH1"/>
      <c r="AI1"/>
    </row>
    <row r="2" spans="1:35" s="5" customFormat="1" ht="22.5" customHeight="1">
      <c r="A2" s="376" t="s">
        <v>0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7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/>
      <c r="AG2"/>
      <c r="AH2"/>
      <c r="AI2"/>
    </row>
    <row r="3" spans="1:35" s="5" customFormat="1" ht="22.5" customHeight="1">
      <c r="A3" s="169"/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7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/>
      <c r="AG3"/>
      <c r="AH3"/>
      <c r="AI3"/>
    </row>
    <row r="4" spans="1:31" s="114" customFormat="1" ht="22.5" customHeight="1">
      <c r="A4" s="170" t="s">
        <v>43</v>
      </c>
      <c r="B4" s="112"/>
      <c r="C4" s="113" t="s">
        <v>50</v>
      </c>
      <c r="D4" s="113" t="s">
        <v>51</v>
      </c>
      <c r="E4" s="113" t="s">
        <v>52</v>
      </c>
      <c r="F4" s="113" t="s">
        <v>53</v>
      </c>
      <c r="G4" s="113" t="s">
        <v>41</v>
      </c>
      <c r="I4" s="113" t="s">
        <v>50</v>
      </c>
      <c r="J4" s="113" t="s">
        <v>51</v>
      </c>
      <c r="K4" s="113" t="s">
        <v>52</v>
      </c>
      <c r="L4" s="113" t="s">
        <v>53</v>
      </c>
      <c r="M4" s="113" t="s">
        <v>41</v>
      </c>
      <c r="O4" s="113" t="s">
        <v>50</v>
      </c>
      <c r="P4" s="113" t="s">
        <v>51</v>
      </c>
      <c r="Q4" s="113" t="s">
        <v>52</v>
      </c>
      <c r="R4" s="113" t="s">
        <v>53</v>
      </c>
      <c r="S4" s="113" t="s">
        <v>41</v>
      </c>
      <c r="U4" s="113" t="s">
        <v>50</v>
      </c>
      <c r="V4" s="113" t="s">
        <v>51</v>
      </c>
      <c r="W4" s="113" t="s">
        <v>52</v>
      </c>
      <c r="X4" s="113" t="s">
        <v>53</v>
      </c>
      <c r="Y4" s="113" t="s">
        <v>41</v>
      </c>
      <c r="AA4" s="113" t="s">
        <v>50</v>
      </c>
      <c r="AB4" s="113" t="s">
        <v>51</v>
      </c>
      <c r="AC4" s="113" t="s">
        <v>52</v>
      </c>
      <c r="AD4" s="113" t="s">
        <v>53</v>
      </c>
      <c r="AE4" s="113" t="s">
        <v>41</v>
      </c>
    </row>
    <row r="5" spans="1:31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O5" s="118"/>
      <c r="P5" s="118"/>
      <c r="Q5" s="118"/>
      <c r="R5" s="118"/>
      <c r="S5" s="118"/>
      <c r="U5" s="118"/>
      <c r="V5" s="118"/>
      <c r="W5" s="118"/>
      <c r="X5" s="118"/>
      <c r="Y5" s="118"/>
      <c r="AA5" s="118"/>
      <c r="AB5" s="118"/>
      <c r="AC5" s="118"/>
      <c r="AD5" s="118"/>
      <c r="AE5" s="118"/>
    </row>
    <row r="6" spans="1:35" s="116" customFormat="1" ht="22.5" customHeight="1">
      <c r="A6" s="166"/>
      <c r="B6" s="119"/>
      <c r="C6" s="115" t="s">
        <v>54</v>
      </c>
      <c r="D6" s="115"/>
      <c r="E6" s="115"/>
      <c r="F6" s="115"/>
      <c r="G6" s="115"/>
      <c r="H6" s="120"/>
      <c r="I6" s="115" t="s">
        <v>2</v>
      </c>
      <c r="J6" s="115"/>
      <c r="K6" s="115"/>
      <c r="L6" s="115"/>
      <c r="M6" s="115"/>
      <c r="N6" s="120"/>
      <c r="O6" s="115" t="s">
        <v>28</v>
      </c>
      <c r="P6" s="115"/>
      <c r="Q6" s="115"/>
      <c r="R6" s="115"/>
      <c r="S6" s="115"/>
      <c r="T6" s="120"/>
      <c r="U6" s="115" t="s">
        <v>3</v>
      </c>
      <c r="V6" s="115"/>
      <c r="W6" s="115"/>
      <c r="X6" s="115"/>
      <c r="Y6" s="115"/>
      <c r="Z6" s="120"/>
      <c r="AA6" s="115" t="s">
        <v>42</v>
      </c>
      <c r="AB6" s="115"/>
      <c r="AC6" s="115"/>
      <c r="AD6" s="115"/>
      <c r="AE6" s="115"/>
      <c r="AF6" s="121"/>
      <c r="AG6" s="121"/>
      <c r="AH6" s="121"/>
      <c r="AI6" s="121"/>
    </row>
    <row r="7" spans="1:31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106" t="s">
        <v>5</v>
      </c>
      <c r="J7" s="122"/>
      <c r="K7" s="122"/>
      <c r="L7" s="123"/>
      <c r="M7" s="107" t="s">
        <v>6</v>
      </c>
      <c r="N7" s="104"/>
      <c r="O7" s="106" t="s">
        <v>5</v>
      </c>
      <c r="P7" s="122"/>
      <c r="Q7" s="122"/>
      <c r="R7" s="123"/>
      <c r="S7" s="107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</row>
    <row r="8" spans="1:31" s="108" customFormat="1" ht="22.5" customHeight="1">
      <c r="A8" s="171" t="s">
        <v>21</v>
      </c>
      <c r="B8" s="124"/>
      <c r="C8" s="125">
        <v>1347.4</v>
      </c>
      <c r="D8" s="125">
        <v>1376.7</v>
      </c>
      <c r="E8" s="126">
        <v>1448.4</v>
      </c>
      <c r="F8" s="125">
        <v>1606.64</v>
      </c>
      <c r="G8" s="127">
        <v>5779.1364931272</v>
      </c>
      <c r="H8" s="104"/>
      <c r="I8" s="125">
        <v>689.38</v>
      </c>
      <c r="J8" s="125">
        <v>710.40832</v>
      </c>
      <c r="K8" s="126">
        <v>800.3800446610401</v>
      </c>
      <c r="L8" s="125">
        <v>887.2497260644</v>
      </c>
      <c r="M8" s="127">
        <v>3087.41618072544</v>
      </c>
      <c r="N8" s="104"/>
      <c r="O8" s="125">
        <v>393.72</v>
      </c>
      <c r="P8" s="125">
        <v>413.8662</v>
      </c>
      <c r="Q8" s="126">
        <v>367.6011252979299</v>
      </c>
      <c r="R8" s="125">
        <v>411.25510862549004</v>
      </c>
      <c r="S8" s="127">
        <v>1586.44303392342</v>
      </c>
      <c r="T8" s="104"/>
      <c r="U8" s="125">
        <v>149.75</v>
      </c>
      <c r="V8" s="125">
        <v>170.13595999999998</v>
      </c>
      <c r="W8" s="126">
        <v>195.84911310446296</v>
      </c>
      <c r="X8" s="125">
        <v>197.31781928167402</v>
      </c>
      <c r="Y8" s="127">
        <v>713.056112386137</v>
      </c>
      <c r="Z8" s="104"/>
      <c r="AA8" s="126">
        <v>197.7</v>
      </c>
      <c r="AB8" s="126">
        <v>180.1</v>
      </c>
      <c r="AC8" s="126">
        <v>190.6</v>
      </c>
      <c r="AD8" s="125">
        <v>219.58</v>
      </c>
      <c r="AE8" s="127">
        <v>787.981599442906</v>
      </c>
    </row>
    <row r="9" spans="1:31" s="108" customFormat="1" ht="22.5" customHeight="1">
      <c r="A9" s="172" t="s">
        <v>7</v>
      </c>
      <c r="B9" s="124"/>
      <c r="C9" s="125">
        <v>-1076.8</v>
      </c>
      <c r="D9" s="125">
        <v>-1101.9</v>
      </c>
      <c r="E9" s="126">
        <v>-1127.2</v>
      </c>
      <c r="F9" s="125">
        <v>-1224.5169711856406</v>
      </c>
      <c r="G9" s="127">
        <v>-4551.1141724463805</v>
      </c>
      <c r="H9" s="104"/>
      <c r="I9" s="125">
        <v>-566.63</v>
      </c>
      <c r="J9" s="125">
        <v>-593.30912</v>
      </c>
      <c r="K9" s="126">
        <v>-648.4706148763901</v>
      </c>
      <c r="L9" s="125">
        <v>-696.1079426196795</v>
      </c>
      <c r="M9" s="127">
        <v>-2504.5226474960696</v>
      </c>
      <c r="N9" s="104"/>
      <c r="O9" s="125">
        <v>-319.77</v>
      </c>
      <c r="P9" s="125">
        <v>-335.016</v>
      </c>
      <c r="Q9" s="126">
        <v>-284.378250250458</v>
      </c>
      <c r="R9" s="125">
        <v>-303.6436326402719</v>
      </c>
      <c r="S9" s="127">
        <v>-1242.81163289073</v>
      </c>
      <c r="T9" s="104"/>
      <c r="U9" s="125">
        <v>-115.22</v>
      </c>
      <c r="V9" s="125">
        <v>-125.11328</v>
      </c>
      <c r="W9" s="126">
        <v>-158.729776416726</v>
      </c>
      <c r="X9" s="125">
        <v>-144.473772251965</v>
      </c>
      <c r="Y9" s="127">
        <v>-543.540338668691</v>
      </c>
      <c r="Z9" s="104"/>
      <c r="AA9" s="126">
        <v>-170.6</v>
      </c>
      <c r="AB9" s="125">
        <v>-157.8794</v>
      </c>
      <c r="AC9" s="126">
        <v>-162.182623251253</v>
      </c>
      <c r="AD9" s="125">
        <v>-194.30362749844494</v>
      </c>
      <c r="AE9" s="127">
        <v>-684.967350749698</v>
      </c>
    </row>
    <row r="10" spans="1:31" s="109" customFormat="1" ht="22.5" customHeight="1">
      <c r="A10" s="173" t="s">
        <v>22</v>
      </c>
      <c r="B10" s="124"/>
      <c r="C10" s="128">
        <v>270.5</v>
      </c>
      <c r="D10" s="128">
        <v>274.8</v>
      </c>
      <c r="E10" s="129">
        <v>321.2</v>
      </c>
      <c r="F10" s="128">
        <v>366.01673933147606</v>
      </c>
      <c r="G10" s="130">
        <v>1228.02232068082</v>
      </c>
      <c r="H10" s="111"/>
      <c r="I10" s="128">
        <v>122.74</v>
      </c>
      <c r="J10" s="128">
        <v>117.0992</v>
      </c>
      <c r="K10" s="129">
        <v>151.909429784645</v>
      </c>
      <c r="L10" s="128">
        <v>191.14178344472901</v>
      </c>
      <c r="M10" s="130">
        <v>582.893533229373</v>
      </c>
      <c r="N10" s="111"/>
      <c r="O10" s="128">
        <v>73.95</v>
      </c>
      <c r="P10" s="128">
        <v>78.8502</v>
      </c>
      <c r="Q10" s="129">
        <v>83.222875047472</v>
      </c>
      <c r="R10" s="128">
        <v>107.61147598521703</v>
      </c>
      <c r="S10" s="130">
        <v>343.63140103268904</v>
      </c>
      <c r="T10" s="111"/>
      <c r="U10" s="128">
        <v>34.53</v>
      </c>
      <c r="V10" s="128">
        <v>45.02268</v>
      </c>
      <c r="W10" s="129">
        <v>37.119336687738</v>
      </c>
      <c r="X10" s="128">
        <v>52.84404702970902</v>
      </c>
      <c r="Y10" s="130">
        <v>169.51577371744702</v>
      </c>
      <c r="Z10" s="111"/>
      <c r="AA10" s="129">
        <v>32.68</v>
      </c>
      <c r="AB10" s="128">
        <v>26.9926</v>
      </c>
      <c r="AC10" s="129">
        <v>34.21354992949</v>
      </c>
      <c r="AD10" s="128">
        <v>9.126398763718</v>
      </c>
      <c r="AE10" s="130">
        <v>103.014248693208</v>
      </c>
    </row>
    <row r="11" spans="1:31" s="108" customFormat="1" ht="22.5" customHeight="1">
      <c r="A11" s="174" t="s">
        <v>8</v>
      </c>
      <c r="B11" s="124"/>
      <c r="C11" s="125">
        <v>31.6</v>
      </c>
      <c r="D11" s="125">
        <v>26.9</v>
      </c>
      <c r="E11" s="126">
        <v>59.7</v>
      </c>
      <c r="F11" s="125">
        <v>81.34293209907399</v>
      </c>
      <c r="G11" s="127">
        <v>200.030198282542</v>
      </c>
      <c r="H11" s="104"/>
      <c r="I11" s="125">
        <v>22.41</v>
      </c>
      <c r="J11" s="125">
        <v>21.88322</v>
      </c>
      <c r="K11" s="126">
        <v>28.7458921062031</v>
      </c>
      <c r="L11" s="125">
        <v>51.4612853452379</v>
      </c>
      <c r="M11" s="127">
        <v>124.497877451441</v>
      </c>
      <c r="N11" s="104"/>
      <c r="O11" s="125">
        <v>5.9</v>
      </c>
      <c r="P11" s="125">
        <v>18.3105</v>
      </c>
      <c r="Q11" s="126">
        <v>21.3034696767948</v>
      </c>
      <c r="R11" s="125">
        <v>5.3406992780756966</v>
      </c>
      <c r="S11" s="127">
        <v>50.8538189548705</v>
      </c>
      <c r="T11" s="104"/>
      <c r="U11" s="125">
        <v>0.5</v>
      </c>
      <c r="V11" s="125">
        <v>1.2448599999999999</v>
      </c>
      <c r="W11" s="126">
        <v>5.1069266574828305</v>
      </c>
      <c r="X11" s="125">
        <v>-2.8439936044708203</v>
      </c>
      <c r="Y11" s="127">
        <v>4.00374305301201</v>
      </c>
      <c r="Z11" s="104"/>
      <c r="AA11" s="126">
        <v>5.61</v>
      </c>
      <c r="AB11" s="125">
        <v>-0.1394</v>
      </c>
      <c r="AC11" s="126">
        <v>3.1774580229871496</v>
      </c>
      <c r="AD11" s="125">
        <v>30.839048415231744</v>
      </c>
      <c r="AE11" s="127">
        <v>39.489706438218896</v>
      </c>
    </row>
    <row r="12" spans="1:31" s="108" customFormat="1" ht="22.5" customHeight="1">
      <c r="A12" s="173" t="s">
        <v>9</v>
      </c>
      <c r="B12" s="124"/>
      <c r="C12" s="125">
        <v>-105</v>
      </c>
      <c r="D12" s="125">
        <v>-94</v>
      </c>
      <c r="E12" s="126">
        <v>-105.1</v>
      </c>
      <c r="F12" s="125">
        <v>-111.41284039965103</v>
      </c>
      <c r="G12" s="127">
        <v>-417.364112014077</v>
      </c>
      <c r="H12" s="104"/>
      <c r="I12" s="125">
        <v>-45.83</v>
      </c>
      <c r="J12" s="125">
        <v>-41.76525</v>
      </c>
      <c r="K12" s="126">
        <v>-47.14677481905102</v>
      </c>
      <c r="L12" s="125">
        <v>-46.59322256461698</v>
      </c>
      <c r="M12" s="127">
        <v>-181.338037383668</v>
      </c>
      <c r="N12" s="104"/>
      <c r="O12" s="125">
        <v>-31.27</v>
      </c>
      <c r="P12" s="125">
        <v>-32.32025</v>
      </c>
      <c r="Q12" s="126">
        <v>-30.341295678461606</v>
      </c>
      <c r="R12" s="125">
        <v>-30.44062998398239</v>
      </c>
      <c r="S12" s="127">
        <v>-124.368075662444</v>
      </c>
      <c r="T12" s="104"/>
      <c r="U12" s="125">
        <v>-10.96</v>
      </c>
      <c r="V12" s="125">
        <v>-12.26436</v>
      </c>
      <c r="W12" s="126">
        <v>-13.937565978021304</v>
      </c>
      <c r="X12" s="125">
        <v>-17.86112536736099</v>
      </c>
      <c r="Y12" s="127">
        <v>-55.02171134538229</v>
      </c>
      <c r="Z12" s="104"/>
      <c r="AA12" s="126">
        <v>-13.77</v>
      </c>
      <c r="AB12" s="125">
        <v>-4.8555</v>
      </c>
      <c r="AC12" s="126">
        <v>-11.280824628892002</v>
      </c>
      <c r="AD12" s="125">
        <v>-14.95466299369</v>
      </c>
      <c r="AE12" s="127">
        <v>-44.862287622582</v>
      </c>
    </row>
    <row r="13" spans="1:31" s="108" customFormat="1" ht="22.5" customHeight="1">
      <c r="A13" s="173" t="s">
        <v>10</v>
      </c>
      <c r="B13" s="124"/>
      <c r="C13" s="125">
        <v>-61.8</v>
      </c>
      <c r="D13" s="125">
        <v>-75.3</v>
      </c>
      <c r="E13" s="126">
        <v>-80.5</v>
      </c>
      <c r="F13" s="125">
        <v>-63.07983640847999</v>
      </c>
      <c r="G13" s="127">
        <v>-283.766826744409</v>
      </c>
      <c r="H13" s="104"/>
      <c r="I13" s="125">
        <v>-22.38</v>
      </c>
      <c r="J13" s="125">
        <v>-23.05713</v>
      </c>
      <c r="K13" s="126">
        <v>-24.963967408888607</v>
      </c>
      <c r="L13" s="125">
        <v>-21.5970393231881</v>
      </c>
      <c r="M13" s="127">
        <v>-91.9943267320767</v>
      </c>
      <c r="N13" s="104"/>
      <c r="O13" s="125">
        <v>-19.14</v>
      </c>
      <c r="P13" s="125">
        <v>-19.0024</v>
      </c>
      <c r="Q13" s="126">
        <v>-20.576642149739897</v>
      </c>
      <c r="R13" s="125">
        <v>-22.935963058125402</v>
      </c>
      <c r="S13" s="127">
        <v>-81.6532552078653</v>
      </c>
      <c r="T13" s="104"/>
      <c r="U13" s="125">
        <v>-6.3</v>
      </c>
      <c r="V13" s="125">
        <v>-7.1204600000000005</v>
      </c>
      <c r="W13" s="126">
        <v>-8.542304600038797</v>
      </c>
      <c r="X13" s="125">
        <v>-9.766916793249102</v>
      </c>
      <c r="Y13" s="127">
        <v>-31.7326313932879</v>
      </c>
      <c r="Z13" s="104"/>
      <c r="AA13" s="126">
        <v>-12.34</v>
      </c>
      <c r="AB13" s="125">
        <v>-23.4385</v>
      </c>
      <c r="AC13" s="126">
        <v>-15.9487329472611</v>
      </c>
      <c r="AD13" s="125">
        <v>-6.297637237555307</v>
      </c>
      <c r="AE13" s="127">
        <v>-58.0236701848164</v>
      </c>
    </row>
    <row r="14" spans="1:31" s="108" customFormat="1" ht="22.5" customHeight="1">
      <c r="A14" s="173" t="s">
        <v>23</v>
      </c>
      <c r="B14" s="124"/>
      <c r="C14" s="125">
        <v>-40.9</v>
      </c>
      <c r="D14" s="125">
        <v>-33.4</v>
      </c>
      <c r="E14" s="126">
        <v>-39.5</v>
      </c>
      <c r="F14" s="125">
        <v>-60.572298579535996</v>
      </c>
      <c r="G14" s="127">
        <v>-174.42047255659</v>
      </c>
      <c r="H14" s="104"/>
      <c r="I14" s="125">
        <v>-18.36</v>
      </c>
      <c r="J14" s="125">
        <v>-21.13781</v>
      </c>
      <c r="K14" s="126">
        <v>-23.998356063427998</v>
      </c>
      <c r="L14" s="125">
        <v>-32.904862017071004</v>
      </c>
      <c r="M14" s="127">
        <v>-96.399508080499</v>
      </c>
      <c r="N14" s="104"/>
      <c r="O14" s="125">
        <v>-12</v>
      </c>
      <c r="P14" s="125">
        <v>-18.1435</v>
      </c>
      <c r="Q14" s="126">
        <v>-14.357699833329008</v>
      </c>
      <c r="R14" s="125">
        <v>-21.427619449103304</v>
      </c>
      <c r="S14" s="127">
        <v>-65.93081928243231</v>
      </c>
      <c r="T14" s="104"/>
      <c r="U14" s="125">
        <v>-1.09</v>
      </c>
      <c r="V14" s="125">
        <v>-1.40067</v>
      </c>
      <c r="W14" s="126">
        <v>-1.85534022514822</v>
      </c>
      <c r="X14" s="125">
        <v>0.3273772239961499</v>
      </c>
      <c r="Y14" s="127">
        <v>-4.01743300115207</v>
      </c>
      <c r="Z14" s="104"/>
      <c r="AA14" s="126">
        <v>-7.52</v>
      </c>
      <c r="AB14" s="125">
        <v>5.1908</v>
      </c>
      <c r="AC14" s="126">
        <v>-0.7218036851484309</v>
      </c>
      <c r="AD14" s="125">
        <v>-7.17910850735787</v>
      </c>
      <c r="AE14" s="127">
        <v>-10.2335121925063</v>
      </c>
    </row>
    <row r="15" spans="1:31" s="109" customFormat="1" ht="22.5" customHeight="1">
      <c r="A15" s="175" t="s">
        <v>55</v>
      </c>
      <c r="B15" s="131"/>
      <c r="C15" s="128">
        <v>94.4</v>
      </c>
      <c r="D15" s="128">
        <v>99</v>
      </c>
      <c r="E15" s="129">
        <v>155.8</v>
      </c>
      <c r="F15" s="128">
        <v>203.3</v>
      </c>
      <c r="G15" s="130">
        <v>552.501107648291</v>
      </c>
      <c r="H15" s="111"/>
      <c r="I15" s="128">
        <v>58.58</v>
      </c>
      <c r="J15" s="128">
        <v>53.02223</v>
      </c>
      <c r="K15" s="129">
        <v>84.54622359948002</v>
      </c>
      <c r="L15" s="128">
        <v>141.50794488508996</v>
      </c>
      <c r="M15" s="130">
        <v>337.65953848456996</v>
      </c>
      <c r="N15" s="111"/>
      <c r="O15" s="128">
        <v>17.44</v>
      </c>
      <c r="P15" s="128">
        <v>27.69455</v>
      </c>
      <c r="Q15" s="129">
        <v>39.25070706273611</v>
      </c>
      <c r="R15" s="128">
        <v>38.1479627720818</v>
      </c>
      <c r="S15" s="130">
        <v>122.53306983481801</v>
      </c>
      <c r="T15" s="111"/>
      <c r="U15" s="128">
        <v>16.68</v>
      </c>
      <c r="V15" s="128">
        <v>25.48205</v>
      </c>
      <c r="W15" s="129">
        <v>17.891052542011998</v>
      </c>
      <c r="X15" s="128">
        <v>22.699388488624408</v>
      </c>
      <c r="Y15" s="130">
        <v>82.7477410306364</v>
      </c>
      <c r="Z15" s="111"/>
      <c r="AA15" s="129">
        <v>8</v>
      </c>
      <c r="AB15" s="128">
        <v>6.7</v>
      </c>
      <c r="AC15" s="129">
        <v>12.2</v>
      </c>
      <c r="AD15" s="128">
        <v>2.48</v>
      </c>
      <c r="AE15" s="130">
        <v>29.3844851315222</v>
      </c>
    </row>
    <row r="16" spans="1:31" s="110" customFormat="1" ht="22.5" customHeight="1">
      <c r="A16" s="176" t="s">
        <v>12</v>
      </c>
      <c r="B16" s="132"/>
      <c r="C16" s="183">
        <v>0.07</v>
      </c>
      <c r="D16" s="183">
        <v>0.071</v>
      </c>
      <c r="E16" s="134">
        <v>0.084</v>
      </c>
      <c r="F16" s="135">
        <v>0.13347387398275576</v>
      </c>
      <c r="G16" s="136">
        <v>0.09560270955796758</v>
      </c>
      <c r="H16" s="132"/>
      <c r="I16" s="133">
        <v>0.085</v>
      </c>
      <c r="J16" s="133">
        <v>0.07463627396706164</v>
      </c>
      <c r="K16" s="134">
        <v>0.10563259811816676</v>
      </c>
      <c r="L16" s="135">
        <v>0.1594905478447212</v>
      </c>
      <c r="M16" s="136">
        <v>0.1093663823466881</v>
      </c>
      <c r="N16" s="132"/>
      <c r="O16" s="133">
        <v>0.044</v>
      </c>
      <c r="P16" s="133">
        <v>0.0669166750026941</v>
      </c>
      <c r="Q16" s="134">
        <v>0.1067752636255522</v>
      </c>
      <c r="R16" s="135">
        <v>0.0927598514206453</v>
      </c>
      <c r="S16" s="136">
        <v>0.07723761094136637</v>
      </c>
      <c r="T16" s="132"/>
      <c r="U16" s="133">
        <v>0.111</v>
      </c>
      <c r="V16" s="133">
        <v>0.14977462730395152</v>
      </c>
      <c r="W16" s="134">
        <v>0.09135120531523255</v>
      </c>
      <c r="X16" s="135">
        <v>0.11503972916009529</v>
      </c>
      <c r="Y16" s="136">
        <v>0.1160466050192506</v>
      </c>
      <c r="Z16" s="132"/>
      <c r="AA16" s="183">
        <v>0.04</v>
      </c>
      <c r="AB16" s="133">
        <v>0.020284304816305335</v>
      </c>
      <c r="AC16" s="134">
        <v>0.04806431071591353</v>
      </c>
      <c r="AD16" s="135">
        <v>0.0566978171918561</v>
      </c>
      <c r="AE16" s="136">
        <v>0.03729082652729035</v>
      </c>
    </row>
    <row r="17" spans="1:31" s="109" customFormat="1" ht="22.5" customHeight="1">
      <c r="A17" s="171" t="s">
        <v>56</v>
      </c>
      <c r="B17" s="131"/>
      <c r="C17" s="129">
        <v>162.39</v>
      </c>
      <c r="D17" s="129">
        <v>171.15607</v>
      </c>
      <c r="E17" s="129">
        <v>235.76901330785398</v>
      </c>
      <c r="F17" s="125">
        <v>318.42333446301404</v>
      </c>
      <c r="G17" s="127">
        <v>887.736317770867</v>
      </c>
      <c r="H17" s="111"/>
      <c r="I17" s="128">
        <v>95.42</v>
      </c>
      <c r="J17" s="128">
        <v>92.30033999999999</v>
      </c>
      <c r="K17" s="129">
        <v>131.22035595345002</v>
      </c>
      <c r="L17" s="125">
        <v>192.48208346077598</v>
      </c>
      <c r="M17" s="127">
        <v>511.426109414226</v>
      </c>
      <c r="N17" s="111"/>
      <c r="O17" s="128">
        <v>34.35</v>
      </c>
      <c r="P17" s="128">
        <v>45.61735</v>
      </c>
      <c r="Q17" s="129">
        <v>56.59841705918498</v>
      </c>
      <c r="R17" s="125">
        <v>61.05195053469302</v>
      </c>
      <c r="S17" s="127">
        <v>197.616717593878</v>
      </c>
      <c r="T17" s="111"/>
      <c r="U17" s="128">
        <v>22.44</v>
      </c>
      <c r="V17" s="128">
        <v>31.59885</v>
      </c>
      <c r="W17" s="129">
        <v>24.3482364828988</v>
      </c>
      <c r="X17" s="125">
        <v>29.91392780839321</v>
      </c>
      <c r="Y17" s="127">
        <v>108.30466429129201</v>
      </c>
      <c r="Z17" s="111"/>
      <c r="AA17" s="129">
        <v>18</v>
      </c>
      <c r="AB17" s="128">
        <v>16.9</v>
      </c>
      <c r="AC17" s="129">
        <v>22.8</v>
      </c>
      <c r="AD17" s="128">
        <v>28.14</v>
      </c>
      <c r="AE17" s="127">
        <v>85.8441533047244</v>
      </c>
    </row>
    <row r="18" spans="1:31" s="110" customFormat="1" ht="22.5" customHeight="1">
      <c r="A18" s="177" t="s">
        <v>14</v>
      </c>
      <c r="B18" s="132"/>
      <c r="C18" s="183">
        <v>0.121</v>
      </c>
      <c r="D18" s="183">
        <v>0.12389000769980034</v>
      </c>
      <c r="E18" s="134">
        <v>0.138</v>
      </c>
      <c r="F18" s="135">
        <v>0.20019904787776366</v>
      </c>
      <c r="G18" s="136">
        <v>0.15361054697818638</v>
      </c>
      <c r="H18" s="132"/>
      <c r="I18" s="133">
        <v>0.138</v>
      </c>
      <c r="J18" s="133">
        <v>0.12992575875237497</v>
      </c>
      <c r="K18" s="134">
        <v>0.16394756069789532</v>
      </c>
      <c r="L18" s="135">
        <v>0.2169423982970099</v>
      </c>
      <c r="M18" s="136">
        <v>0.1656485810390674</v>
      </c>
      <c r="N18" s="132"/>
      <c r="O18" s="133">
        <v>0.087</v>
      </c>
      <c r="P18" s="133">
        <v>0.11022245836939572</v>
      </c>
      <c r="Q18" s="134">
        <v>0.1539669309045603</v>
      </c>
      <c r="R18" s="135">
        <v>0.14845274685764465</v>
      </c>
      <c r="S18" s="136">
        <v>0.12456590836744616</v>
      </c>
      <c r="T18" s="132"/>
      <c r="U18" s="133">
        <v>0.15</v>
      </c>
      <c r="V18" s="133">
        <v>0.18572705029554012</v>
      </c>
      <c r="W18" s="134">
        <v>0.12432140282356968</v>
      </c>
      <c r="X18" s="135">
        <v>0.1516027691634411</v>
      </c>
      <c r="Y18" s="136">
        <v>0.15188799648440912</v>
      </c>
      <c r="Z18" s="132"/>
      <c r="AA18" s="183">
        <v>0.091</v>
      </c>
      <c r="AB18" s="133">
        <v>0.07814379678912978</v>
      </c>
      <c r="AC18" s="134">
        <v>0.10494078692334491</v>
      </c>
      <c r="AD18" s="135">
        <v>0.17379776718329848</v>
      </c>
      <c r="AE18" s="136">
        <v>0.10894182473983559</v>
      </c>
    </row>
    <row r="19" spans="1:31" s="104" customFormat="1" ht="9" customHeight="1">
      <c r="A19" s="111"/>
      <c r="C19" s="184"/>
      <c r="D19" s="137"/>
      <c r="E19" s="184"/>
      <c r="F19" s="138"/>
      <c r="G19" s="138"/>
      <c r="I19" s="139"/>
      <c r="J19" s="139"/>
      <c r="K19" s="139"/>
      <c r="L19" s="139"/>
      <c r="M19" s="139"/>
      <c r="O19" s="139"/>
      <c r="P19" s="139"/>
      <c r="Q19" s="140"/>
      <c r="R19" s="140"/>
      <c r="S19" s="139"/>
      <c r="U19" s="139"/>
      <c r="V19" s="139"/>
      <c r="W19" s="139"/>
      <c r="X19" s="139"/>
      <c r="Y19" s="139"/>
      <c r="AA19" s="151"/>
      <c r="AB19" s="139"/>
      <c r="AC19" s="139"/>
      <c r="AD19" s="139"/>
      <c r="AE19" s="139"/>
    </row>
    <row r="20" spans="1:35" s="104" customFormat="1" ht="22.5" customHeight="1">
      <c r="A20" s="171" t="s">
        <v>15</v>
      </c>
      <c r="B20" s="124"/>
      <c r="C20" s="126">
        <v>-18.8</v>
      </c>
      <c r="D20" s="125">
        <v>-7.7</v>
      </c>
      <c r="E20" s="126">
        <v>-15.1</v>
      </c>
      <c r="F20" s="125">
        <v>-17.564939183412896</v>
      </c>
      <c r="G20" s="127">
        <v>-54.973981017678696</v>
      </c>
      <c r="I20" s="125"/>
      <c r="J20" s="125"/>
      <c r="K20" s="125"/>
      <c r="L20" s="125"/>
      <c r="M20" s="125"/>
      <c r="O20" s="125"/>
      <c r="P20" s="125"/>
      <c r="Q20" s="125"/>
      <c r="R20" s="125"/>
      <c r="S20" s="125"/>
      <c r="U20" s="125"/>
      <c r="V20" s="125"/>
      <c r="W20" s="125"/>
      <c r="X20" s="125"/>
      <c r="Y20" s="125"/>
      <c r="AA20" s="126"/>
      <c r="AB20" s="125"/>
      <c r="AC20" s="125"/>
      <c r="AD20" s="125"/>
      <c r="AE20" s="125"/>
      <c r="AF20" s="141"/>
      <c r="AG20" s="108"/>
      <c r="AH20" s="108"/>
      <c r="AI20" s="108"/>
    </row>
    <row r="21" spans="1:35" s="111" customFormat="1" ht="22.5" customHeight="1">
      <c r="A21" s="171" t="s">
        <v>16</v>
      </c>
      <c r="B21" s="131"/>
      <c r="C21" s="129">
        <v>81.6</v>
      </c>
      <c r="D21" s="128">
        <v>91.3</v>
      </c>
      <c r="E21" s="129">
        <v>139.3</v>
      </c>
      <c r="F21" s="128">
        <v>194.72975685947404</v>
      </c>
      <c r="G21" s="130">
        <v>497.52712663061203</v>
      </c>
      <c r="I21" s="128"/>
      <c r="J21" s="128"/>
      <c r="K21" s="128"/>
      <c r="L21" s="128"/>
      <c r="M21" s="128"/>
      <c r="O21" s="128"/>
      <c r="P21" s="128"/>
      <c r="Q21" s="128"/>
      <c r="R21" s="128"/>
      <c r="S21" s="128"/>
      <c r="U21" s="128"/>
      <c r="V21" s="125"/>
      <c r="W21" s="128"/>
      <c r="X21" s="128"/>
      <c r="Y21" s="128"/>
      <c r="AA21" s="129"/>
      <c r="AB21" s="125"/>
      <c r="AC21" s="128"/>
      <c r="AD21" s="128"/>
      <c r="AE21" s="128"/>
      <c r="AF21" s="109"/>
      <c r="AG21" s="109"/>
      <c r="AH21" s="109"/>
      <c r="AI21" s="109"/>
    </row>
    <row r="22" spans="1:35" s="111" customFormat="1" ht="22.5" customHeight="1">
      <c r="A22" s="178" t="s">
        <v>57</v>
      </c>
      <c r="B22" s="131"/>
      <c r="C22" s="126">
        <v>0</v>
      </c>
      <c r="D22" s="125">
        <v>0</v>
      </c>
      <c r="E22" s="126">
        <v>-0.0007</v>
      </c>
      <c r="F22" s="125">
        <v>0</v>
      </c>
      <c r="G22" s="127">
        <v>0</v>
      </c>
      <c r="I22" s="128"/>
      <c r="J22" s="128"/>
      <c r="K22" s="128"/>
      <c r="L22" s="128"/>
      <c r="M22" s="128"/>
      <c r="O22" s="128"/>
      <c r="P22" s="128"/>
      <c r="Q22" s="128"/>
      <c r="R22" s="128"/>
      <c r="S22" s="128"/>
      <c r="U22" s="128"/>
      <c r="V22" s="125"/>
      <c r="W22" s="128"/>
      <c r="X22" s="128"/>
      <c r="Y22" s="128"/>
      <c r="AA22" s="129"/>
      <c r="AB22" s="125"/>
      <c r="AC22" s="128"/>
      <c r="AD22" s="128"/>
      <c r="AE22" s="128"/>
      <c r="AF22" s="109"/>
      <c r="AG22" s="109"/>
      <c r="AH22" s="109"/>
      <c r="AI22" s="109"/>
    </row>
    <row r="23" spans="1:31" s="108" customFormat="1" ht="22.5" customHeight="1">
      <c r="A23" s="178" t="s">
        <v>17</v>
      </c>
      <c r="B23" s="124"/>
      <c r="C23" s="126">
        <v>-28.4</v>
      </c>
      <c r="D23" s="125">
        <v>-33.4</v>
      </c>
      <c r="E23" s="126">
        <v>-35.5</v>
      </c>
      <c r="F23" s="125">
        <v>-31.513655058174294</v>
      </c>
      <c r="G23" s="127">
        <v>-124.015849984491</v>
      </c>
      <c r="H23" s="104"/>
      <c r="I23" s="125"/>
      <c r="J23" s="125"/>
      <c r="K23" s="125"/>
      <c r="L23" s="125"/>
      <c r="M23" s="125"/>
      <c r="N23" s="104"/>
      <c r="O23" s="125"/>
      <c r="P23" s="125"/>
      <c r="Q23" s="125"/>
      <c r="R23" s="125"/>
      <c r="S23" s="125"/>
      <c r="T23" s="104"/>
      <c r="U23" s="125"/>
      <c r="V23" s="125"/>
      <c r="W23" s="125"/>
      <c r="X23" s="125"/>
      <c r="Y23" s="125"/>
      <c r="Z23" s="104"/>
      <c r="AA23" s="126"/>
      <c r="AB23" s="125"/>
      <c r="AC23" s="125"/>
      <c r="AD23" s="125"/>
      <c r="AE23" s="125"/>
    </row>
    <row r="24" spans="1:37" s="104" customFormat="1" ht="22.5" customHeight="1">
      <c r="A24" s="171" t="s">
        <v>46</v>
      </c>
      <c r="B24" s="131"/>
      <c r="C24" s="129">
        <v>53.2</v>
      </c>
      <c r="D24" s="128">
        <v>57.9</v>
      </c>
      <c r="E24" s="129">
        <v>103.8</v>
      </c>
      <c r="F24" s="128">
        <v>163.21610180129974</v>
      </c>
      <c r="G24" s="130">
        <v>373.511276646121</v>
      </c>
      <c r="I24" s="128"/>
      <c r="J24" s="128"/>
      <c r="K24" s="128"/>
      <c r="L24" s="128"/>
      <c r="M24" s="128"/>
      <c r="O24" s="128"/>
      <c r="P24" s="128"/>
      <c r="Q24" s="128"/>
      <c r="R24" s="128"/>
      <c r="S24" s="128"/>
      <c r="U24" s="128"/>
      <c r="V24" s="125"/>
      <c r="W24" s="128"/>
      <c r="X24" s="128"/>
      <c r="Y24" s="128"/>
      <c r="AA24" s="129"/>
      <c r="AB24" s="125"/>
      <c r="AC24" s="128"/>
      <c r="AD24" s="128"/>
      <c r="AE24" s="128"/>
      <c r="AF24" s="108"/>
      <c r="AG24" s="108"/>
      <c r="AH24" s="108"/>
      <c r="AI24" s="108"/>
      <c r="AJ24" s="142"/>
      <c r="AK24" s="143"/>
    </row>
    <row r="25" spans="1:37" s="104" customFormat="1" ht="22.5" customHeight="1">
      <c r="A25" s="171" t="s">
        <v>45</v>
      </c>
      <c r="B25" s="131"/>
      <c r="C25" s="126">
        <v>-2.8</v>
      </c>
      <c r="D25" s="125">
        <v>-2.5</v>
      </c>
      <c r="E25" s="126">
        <v>0.7</v>
      </c>
      <c r="F25" s="125">
        <v>-50</v>
      </c>
      <c r="G25" s="127">
        <v>-50</v>
      </c>
      <c r="I25" s="144"/>
      <c r="J25" s="144"/>
      <c r="K25" s="144"/>
      <c r="L25" s="144"/>
      <c r="M25" s="144"/>
      <c r="O25" s="144"/>
      <c r="P25" s="144"/>
      <c r="Q25" s="144"/>
      <c r="R25" s="144"/>
      <c r="S25" s="144"/>
      <c r="U25" s="144"/>
      <c r="V25" s="142"/>
      <c r="W25" s="144"/>
      <c r="X25" s="144"/>
      <c r="Y25" s="144"/>
      <c r="AA25" s="191"/>
      <c r="AB25" s="142"/>
      <c r="AC25" s="144"/>
      <c r="AD25" s="144"/>
      <c r="AE25" s="144"/>
      <c r="AF25" s="108"/>
      <c r="AG25" s="108"/>
      <c r="AH25" s="108"/>
      <c r="AI25" s="108"/>
      <c r="AJ25" s="142"/>
      <c r="AK25" s="143"/>
    </row>
    <row r="26" spans="1:37" s="104" customFormat="1" ht="22.5" customHeight="1">
      <c r="A26" s="171" t="s">
        <v>47</v>
      </c>
      <c r="B26" s="131"/>
      <c r="C26" s="129">
        <v>50.4</v>
      </c>
      <c r="D26" s="128">
        <v>55.4</v>
      </c>
      <c r="E26" s="129">
        <v>104.5</v>
      </c>
      <c r="F26" s="128">
        <v>113.21610180129974</v>
      </c>
      <c r="G26" s="130">
        <v>323.511276646121</v>
      </c>
      <c r="I26" s="144"/>
      <c r="J26" s="144"/>
      <c r="K26" s="144"/>
      <c r="L26" s="144"/>
      <c r="M26" s="144"/>
      <c r="O26" s="144"/>
      <c r="P26" s="144"/>
      <c r="Q26" s="144"/>
      <c r="R26" s="144"/>
      <c r="S26" s="144"/>
      <c r="U26" s="144"/>
      <c r="V26" s="142"/>
      <c r="W26" s="144"/>
      <c r="X26" s="144"/>
      <c r="Y26" s="144"/>
      <c r="AA26" s="191"/>
      <c r="AB26" s="142"/>
      <c r="AC26" s="144"/>
      <c r="AD26" s="144"/>
      <c r="AE26" s="144"/>
      <c r="AF26" s="108"/>
      <c r="AG26" s="108"/>
      <c r="AH26" s="108"/>
      <c r="AI26" s="108"/>
      <c r="AJ26" s="142"/>
      <c r="AK26" s="143"/>
    </row>
    <row r="27" spans="2:31" s="104" customFormat="1" ht="9" customHeight="1">
      <c r="B27" s="124"/>
      <c r="C27" s="185"/>
      <c r="D27" s="117"/>
      <c r="E27" s="185"/>
      <c r="F27" s="145"/>
      <c r="G27" s="146"/>
      <c r="I27" s="147"/>
      <c r="J27" s="147"/>
      <c r="K27" s="147"/>
      <c r="L27" s="147"/>
      <c r="M27" s="147"/>
      <c r="O27" s="147"/>
      <c r="P27" s="147"/>
      <c r="Q27" s="147"/>
      <c r="R27" s="147"/>
      <c r="S27" s="147"/>
      <c r="U27" s="147"/>
      <c r="V27" s="147"/>
      <c r="W27" s="147"/>
      <c r="X27" s="147"/>
      <c r="Y27" s="147"/>
      <c r="AA27" s="192"/>
      <c r="AB27" s="147"/>
      <c r="AC27" s="147"/>
      <c r="AD27" s="147"/>
      <c r="AE27" s="147"/>
    </row>
    <row r="28" spans="1:35" s="104" customFormat="1" ht="22.5" customHeight="1">
      <c r="A28" s="171" t="s">
        <v>20</v>
      </c>
      <c r="B28" s="124"/>
      <c r="C28" s="186">
        <v>23118</v>
      </c>
      <c r="D28" s="186">
        <v>23722</v>
      </c>
      <c r="E28" s="186">
        <v>22753</v>
      </c>
      <c r="F28" s="148">
        <v>22955.44325</v>
      </c>
      <c r="G28" s="149">
        <v>22955.44325</v>
      </c>
      <c r="I28" s="148">
        <v>9411</v>
      </c>
      <c r="J28" s="148">
        <v>9430</v>
      </c>
      <c r="K28" s="148">
        <v>9473</v>
      </c>
      <c r="L28" s="148">
        <v>9567</v>
      </c>
      <c r="M28" s="149">
        <v>9567</v>
      </c>
      <c r="O28" s="148">
        <v>7234</v>
      </c>
      <c r="P28" s="148">
        <v>7266</v>
      </c>
      <c r="Q28" s="148">
        <v>6576.956</v>
      </c>
      <c r="R28" s="148">
        <v>6737.952</v>
      </c>
      <c r="S28" s="149">
        <v>6737.952</v>
      </c>
      <c r="U28" s="148">
        <v>2112</v>
      </c>
      <c r="V28" s="148">
        <v>2654</v>
      </c>
      <c r="W28" s="148">
        <v>2709.676</v>
      </c>
      <c r="X28" s="148">
        <v>2718.49125</v>
      </c>
      <c r="Y28" s="149">
        <v>2718.49125</v>
      </c>
      <c r="AA28" s="186">
        <v>4023</v>
      </c>
      <c r="AB28" s="148">
        <v>4036</v>
      </c>
      <c r="AC28" s="148">
        <v>3654</v>
      </c>
      <c r="AD28" s="148">
        <v>3582</v>
      </c>
      <c r="AE28" s="149">
        <v>3582</v>
      </c>
      <c r="AF28" s="108"/>
      <c r="AG28" s="108"/>
      <c r="AH28" s="108"/>
      <c r="AI28" s="108"/>
    </row>
    <row r="29" spans="2:35" s="104" customFormat="1" ht="9" customHeight="1">
      <c r="B29" s="124"/>
      <c r="C29" s="187"/>
      <c r="D29" s="187"/>
      <c r="E29" s="187"/>
      <c r="F29" s="150"/>
      <c r="G29" s="150"/>
      <c r="I29" s="139"/>
      <c r="J29" s="139"/>
      <c r="K29" s="139"/>
      <c r="L29" s="139"/>
      <c r="M29" s="151"/>
      <c r="O29" s="139"/>
      <c r="P29" s="139"/>
      <c r="Q29" s="139"/>
      <c r="R29" s="139"/>
      <c r="S29" s="151"/>
      <c r="U29" s="139"/>
      <c r="V29" s="139"/>
      <c r="W29" s="139"/>
      <c r="X29" s="139"/>
      <c r="Y29" s="151"/>
      <c r="AA29" s="139"/>
      <c r="AB29" s="139"/>
      <c r="AC29" s="139"/>
      <c r="AD29" s="139"/>
      <c r="AE29" s="151"/>
      <c r="AF29" s="108"/>
      <c r="AG29" s="108"/>
      <c r="AH29" s="108"/>
      <c r="AI29" s="108"/>
    </row>
    <row r="30" spans="1:31" s="165" customFormat="1" ht="22.5" customHeight="1">
      <c r="A30" s="179" t="s">
        <v>58</v>
      </c>
      <c r="B30" s="152"/>
      <c r="C30" s="188">
        <v>-1.65</v>
      </c>
      <c r="D30" s="188">
        <v>-2.2939000000000003</v>
      </c>
      <c r="E30" s="188">
        <v>-0.8019141833685497</v>
      </c>
      <c r="F30" s="153">
        <v>4.29810526098926</v>
      </c>
      <c r="G30" s="162">
        <v>-0.41728831357143903</v>
      </c>
      <c r="H30" s="163"/>
      <c r="I30" s="164"/>
      <c r="J30" s="164"/>
      <c r="K30" s="164"/>
      <c r="L30" s="164"/>
      <c r="M30" s="164"/>
      <c r="N30" s="163"/>
      <c r="O30" s="164"/>
      <c r="P30" s="164"/>
      <c r="Q30" s="164"/>
      <c r="R30" s="164"/>
      <c r="S30" s="164"/>
      <c r="T30" s="163"/>
      <c r="U30" s="164"/>
      <c r="V30" s="164"/>
      <c r="W30" s="164"/>
      <c r="X30" s="164"/>
      <c r="Y30" s="164"/>
      <c r="Z30" s="163"/>
      <c r="AA30" s="164"/>
      <c r="AB30" s="164"/>
      <c r="AC30" s="164"/>
      <c r="AD30" s="164"/>
      <c r="AE30" s="164"/>
    </row>
    <row r="31" spans="1:31" s="5" customFormat="1" ht="9" customHeight="1">
      <c r="A31" s="65"/>
      <c r="B31" s="154"/>
      <c r="C31" s="182"/>
      <c r="D31" s="190"/>
      <c r="E31" s="182"/>
      <c r="F31" s="155"/>
      <c r="G31" s="155"/>
      <c r="H31" s="46"/>
      <c r="I31" s="155"/>
      <c r="J31" s="155"/>
      <c r="K31" s="155"/>
      <c r="L31" s="155"/>
      <c r="M31" s="155"/>
      <c r="N31" s="46"/>
      <c r="O31" s="155"/>
      <c r="P31" s="155"/>
      <c r="Q31" s="155"/>
      <c r="R31" s="155"/>
      <c r="S31" s="155"/>
      <c r="T31" s="46"/>
      <c r="U31" s="155"/>
      <c r="V31" s="155"/>
      <c r="W31" s="155"/>
      <c r="X31" s="155"/>
      <c r="Y31" s="155"/>
      <c r="Z31" s="46"/>
      <c r="AA31" s="155"/>
      <c r="AB31" s="155"/>
      <c r="AC31" s="155"/>
      <c r="AD31" s="155"/>
      <c r="AE31" s="155"/>
    </row>
    <row r="32" spans="1:31" s="159" customFormat="1" ht="16.5" customHeight="1">
      <c r="A32" s="180" t="s">
        <v>48</v>
      </c>
      <c r="B32" s="160"/>
      <c r="C32" s="189">
        <v>3210.3</v>
      </c>
      <c r="D32" s="189">
        <v>3476.7</v>
      </c>
      <c r="E32" s="189">
        <v>3598.5</v>
      </c>
      <c r="F32" s="161">
        <v>3695.59830649189</v>
      </c>
      <c r="G32" s="161">
        <v>3695.59830649189</v>
      </c>
      <c r="H32" s="160"/>
      <c r="I32" s="161">
        <v>1594.83819</v>
      </c>
      <c r="J32" s="161">
        <v>1740.1105</v>
      </c>
      <c r="K32" s="161">
        <v>1890.57009298716</v>
      </c>
      <c r="L32" s="161">
        <v>1965.59672293491</v>
      </c>
      <c r="M32" s="161">
        <v>1965.59672293491</v>
      </c>
      <c r="N32" s="160"/>
      <c r="O32" s="161">
        <v>844.39315</v>
      </c>
      <c r="P32" s="161">
        <v>858.3099</v>
      </c>
      <c r="Q32" s="161">
        <v>856.015339018672</v>
      </c>
      <c r="R32" s="161">
        <v>896.337949836206</v>
      </c>
      <c r="S32" s="161">
        <v>896.337949836206</v>
      </c>
      <c r="T32" s="160"/>
      <c r="U32" s="161">
        <v>271.85758000000004</v>
      </c>
      <c r="V32" s="161">
        <v>338.52456</v>
      </c>
      <c r="W32" s="161">
        <v>343.172551766638</v>
      </c>
      <c r="X32" s="161">
        <v>354.50868401078196</v>
      </c>
      <c r="Y32" s="161">
        <v>354.50868401078196</v>
      </c>
      <c r="Z32" s="160"/>
      <c r="AA32" s="161">
        <v>500.54818</v>
      </c>
      <c r="AB32" s="161">
        <v>531.5177199999999</v>
      </c>
      <c r="AC32" s="161">
        <v>514.4803104740799</v>
      </c>
      <c r="AD32" s="161">
        <v>476.86387620374</v>
      </c>
      <c r="AE32" s="161">
        <v>476.86387620374</v>
      </c>
    </row>
    <row r="33" spans="1:31" s="5" customFormat="1" ht="22.5" customHeight="1">
      <c r="A33" s="167" t="s">
        <v>49</v>
      </c>
      <c r="B33" s="46"/>
      <c r="C33" s="157"/>
      <c r="D33" s="157"/>
      <c r="E33" s="157"/>
      <c r="F33" s="157"/>
      <c r="G33" s="158">
        <v>0.14950247884834708</v>
      </c>
      <c r="H33" s="46"/>
      <c r="I33" s="157"/>
      <c r="J33" s="157"/>
      <c r="K33" s="157"/>
      <c r="L33" s="157"/>
      <c r="M33" s="158">
        <v>0.1717847483894851</v>
      </c>
      <c r="N33" s="46"/>
      <c r="O33" s="157"/>
      <c r="P33" s="157"/>
      <c r="Q33" s="157"/>
      <c r="R33" s="157"/>
      <c r="S33" s="158">
        <v>0.13670409677199244</v>
      </c>
      <c r="T33" s="46"/>
      <c r="U33" s="157"/>
      <c r="V33" s="157"/>
      <c r="W33" s="157"/>
      <c r="X33" s="157"/>
      <c r="Y33" s="158">
        <v>0.23341527235513285</v>
      </c>
      <c r="Z33" s="46"/>
      <c r="AA33" s="157"/>
      <c r="AB33" s="157"/>
      <c r="AC33" s="157"/>
      <c r="AD33" s="157"/>
      <c r="AE33" s="158">
        <v>0.061620279073031914</v>
      </c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62"/>
      <c r="AE34" s="62"/>
    </row>
    <row r="35" spans="3:31" ht="15">
      <c r="C35" s="62"/>
      <c r="D35" s="62"/>
      <c r="E35" s="62"/>
      <c r="F35" s="62"/>
      <c r="I35" s="62"/>
      <c r="J35" s="62"/>
      <c r="K35" s="62"/>
      <c r="L35" s="62"/>
      <c r="M35" s="62"/>
      <c r="O35" s="62"/>
      <c r="P35" s="62"/>
      <c r="Q35" s="62"/>
      <c r="R35" s="62"/>
      <c r="S35" s="62"/>
      <c r="U35" s="62"/>
      <c r="V35" s="62"/>
      <c r="W35" s="62"/>
      <c r="X35" s="62"/>
      <c r="Y35" s="62"/>
      <c r="AA35" s="62"/>
      <c r="AB35" s="62"/>
      <c r="AC35" s="62"/>
      <c r="AD35" s="62"/>
      <c r="AE35" s="62"/>
    </row>
    <row r="36" spans="3:31" ht="15">
      <c r="C36" s="62"/>
      <c r="D36" s="62"/>
      <c r="E36" s="62"/>
      <c r="F36" s="62"/>
      <c r="I36" s="62"/>
      <c r="J36" s="62"/>
      <c r="K36" s="62"/>
      <c r="L36" s="62"/>
      <c r="M36" s="62"/>
      <c r="O36" s="62"/>
      <c r="P36" s="62"/>
      <c r="Q36" s="62"/>
      <c r="R36" s="62"/>
      <c r="S36" s="62"/>
      <c r="U36" s="62"/>
      <c r="V36" s="62"/>
      <c r="W36" s="62"/>
      <c r="X36" s="62"/>
      <c r="Y36" s="62"/>
      <c r="AA36" s="62"/>
      <c r="AB36" s="62"/>
      <c r="AC36" s="62"/>
      <c r="AD36" s="62"/>
      <c r="AE36" s="62"/>
    </row>
    <row r="37" spans="3:31" ht="15">
      <c r="C37" s="62"/>
      <c r="D37" s="62"/>
      <c r="E37" s="62"/>
      <c r="F37" s="62"/>
      <c r="I37" s="62"/>
      <c r="J37" s="62"/>
      <c r="K37" s="62"/>
      <c r="L37" s="62"/>
      <c r="M37" s="62"/>
      <c r="O37" s="62"/>
      <c r="P37" s="62"/>
      <c r="Q37" s="62"/>
      <c r="R37" s="62"/>
      <c r="S37" s="62"/>
      <c r="U37" s="62"/>
      <c r="V37" s="62"/>
      <c r="W37" s="62"/>
      <c r="X37" s="62"/>
      <c r="Y37" s="62"/>
      <c r="AA37" s="62"/>
      <c r="AB37" s="62"/>
      <c r="AC37" s="62"/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D46" s="62"/>
      <c r="E46" s="62"/>
      <c r="F46" s="62"/>
      <c r="I46" s="62"/>
      <c r="J46" s="62"/>
      <c r="K46" s="62"/>
      <c r="L46" s="62"/>
      <c r="M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  <row r="47" spans="3:31" ht="15">
      <c r="C47" s="62"/>
      <c r="D47" s="62"/>
      <c r="E47" s="62"/>
      <c r="F47" s="62"/>
      <c r="I47" s="62"/>
      <c r="J47" s="62"/>
      <c r="K47" s="62"/>
      <c r="L47" s="62"/>
      <c r="M47" s="62"/>
      <c r="O47" s="62"/>
      <c r="P47" s="62"/>
      <c r="Q47" s="62"/>
      <c r="R47" s="62"/>
      <c r="S47" s="62"/>
      <c r="U47" s="62"/>
      <c r="V47" s="62"/>
      <c r="W47" s="62"/>
      <c r="X47" s="62"/>
      <c r="Y47" s="62"/>
      <c r="AA47" s="62"/>
      <c r="AB47" s="62"/>
      <c r="AC47" s="62"/>
      <c r="AD47" s="62"/>
      <c r="AE47" s="62"/>
    </row>
    <row r="48" spans="3:31" ht="15">
      <c r="C48" s="62"/>
      <c r="D48" s="62"/>
      <c r="E48" s="62"/>
      <c r="F48" s="62"/>
      <c r="I48" s="62"/>
      <c r="J48" s="62"/>
      <c r="K48" s="62"/>
      <c r="L48" s="62"/>
      <c r="M48" s="62"/>
      <c r="O48" s="62"/>
      <c r="P48" s="62"/>
      <c r="Q48" s="62"/>
      <c r="R48" s="62"/>
      <c r="S48" s="62"/>
      <c r="U48" s="62"/>
      <c r="V48" s="62"/>
      <c r="W48" s="62"/>
      <c r="X48" s="62"/>
      <c r="Y48" s="62"/>
      <c r="AA48" s="62"/>
      <c r="AB48" s="62"/>
      <c r="AC48" s="62"/>
      <c r="AD48" s="62"/>
      <c r="AE48" s="62"/>
    </row>
    <row r="49" spans="3:31" ht="15">
      <c r="C49" s="62"/>
      <c r="D49" s="62"/>
      <c r="E49" s="62"/>
      <c r="F49" s="62"/>
      <c r="I49" s="62"/>
      <c r="J49" s="62"/>
      <c r="K49" s="62"/>
      <c r="L49" s="62"/>
      <c r="M49" s="62"/>
      <c r="O49" s="62"/>
      <c r="P49" s="62"/>
      <c r="Q49" s="62"/>
      <c r="R49" s="62"/>
      <c r="S49" s="62"/>
      <c r="U49" s="62"/>
      <c r="V49" s="62"/>
      <c r="W49" s="62"/>
      <c r="X49" s="62"/>
      <c r="Y49" s="62"/>
      <c r="AA49" s="62"/>
      <c r="AB49" s="62"/>
      <c r="AC49" s="62"/>
      <c r="AD49" s="62"/>
      <c r="AE49" s="62"/>
    </row>
    <row r="50" spans="3:31" ht="15">
      <c r="C50" s="62"/>
      <c r="E50" s="62"/>
      <c r="F50" s="62"/>
      <c r="I50" s="62"/>
      <c r="J50" s="62"/>
      <c r="K50" s="62"/>
      <c r="L50" s="62"/>
      <c r="M50" s="62"/>
      <c r="O50" s="62"/>
      <c r="P50" s="62"/>
      <c r="Q50" s="62"/>
      <c r="R50" s="62"/>
      <c r="S50" s="62"/>
      <c r="U50" s="62"/>
      <c r="V50" s="62"/>
      <c r="W50" s="62"/>
      <c r="X50" s="62"/>
      <c r="Y50" s="62"/>
      <c r="AA50" s="62"/>
      <c r="AB50" s="62"/>
      <c r="AC50" s="62"/>
      <c r="AD50" s="62"/>
      <c r="AE50" s="62"/>
    </row>
  </sheetData>
  <sheetProtection/>
  <mergeCells count="1">
    <mergeCell ref="A2:E2"/>
  </mergeCells>
  <printOptions verticalCentered="1"/>
  <pageMargins left="0.31496062992125984" right="0.31496062992125984" top="0.984251968503937" bottom="0.5905511811023623" header="0.35433070866141736" footer="0.3937007874015748"/>
  <pageSetup horizontalDpi="1200" verticalDpi="1200" orientation="landscape" paperSize="9" scale="68" r:id="rId2"/>
  <headerFooter alignWithMargins="0">
    <oddFooter>&amp;L&amp;"Helv,Standard"&amp;8Investor Relations&amp;R&amp;"Helv,Standard"&amp;8August 2005</oddFooter>
  </headerFooter>
  <colBreaks count="1" manualBreakCount="1">
    <brk id="19" max="3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46"/>
  <sheetViews>
    <sheetView zoomScalePageLayoutView="0" workbookViewId="0" topLeftCell="A10">
      <selection activeCell="P23" sqref="P23"/>
    </sheetView>
  </sheetViews>
  <sheetFormatPr defaultColWidth="9.140625" defaultRowHeight="12.75" outlineLevelCol="1"/>
  <cols>
    <col min="1" max="1" width="44.7109375" style="7" customWidth="1"/>
    <col min="2" max="2" width="1.421875" style="7" customWidth="1"/>
    <col min="3" max="6" width="10.57421875" style="0" customWidth="1"/>
    <col min="7" max="7" width="11.7109375" style="0" customWidth="1"/>
    <col min="8" max="8" width="1.421875" style="7" customWidth="1"/>
    <col min="9" max="12" width="10.57421875" style="0" customWidth="1"/>
    <col min="13" max="13" width="11.7109375" style="0" customWidth="1"/>
    <col min="14" max="14" width="1.421875" style="7" customWidth="1"/>
    <col min="15" max="18" width="10.57421875" style="0" customWidth="1"/>
    <col min="19" max="19" width="11.7109375" style="0" customWidth="1"/>
    <col min="20" max="20" width="1.421875" style="7" customWidth="1"/>
    <col min="21" max="24" width="10.57421875" style="0" customWidth="1"/>
    <col min="25" max="25" width="11.7109375" style="0" customWidth="1"/>
    <col min="26" max="26" width="1.421875" style="7" customWidth="1"/>
    <col min="27" max="30" width="10.57421875" style="0" customWidth="1"/>
    <col min="31" max="31" width="11.7109375" style="0" customWidth="1"/>
    <col min="32" max="32" width="7.421875" style="0" customWidth="1"/>
    <col min="33" max="33" width="10.28125" style="0" customWidth="1"/>
    <col min="34" max="34" width="12.00390625" style="0" customWidth="1"/>
    <col min="35" max="38" width="9.140625" style="0" customWidth="1"/>
    <col min="39" max="41" width="9.140625" style="0" customWidth="1" outlineLevel="1"/>
    <col min="42" max="42" width="9.140625" style="0" customWidth="1"/>
    <col min="43" max="73" width="9.140625" style="0" customWidth="1" outlineLevel="1"/>
  </cols>
  <sheetData>
    <row r="1" spans="1:35" s="1" customFormat="1" ht="63.75" customHeight="1">
      <c r="A1" s="168"/>
      <c r="B1" s="102"/>
      <c r="C1" s="2"/>
      <c r="D1" s="2"/>
      <c r="E1" s="2"/>
      <c r="F1" s="2"/>
      <c r="G1" s="2"/>
      <c r="H1" s="7"/>
      <c r="J1" s="2"/>
      <c r="N1" s="7"/>
      <c r="P1" s="2"/>
      <c r="T1" s="7"/>
      <c r="V1" s="2"/>
      <c r="Z1" s="7"/>
      <c r="AB1" s="2"/>
      <c r="AG1"/>
      <c r="AH1"/>
      <c r="AI1"/>
    </row>
    <row r="2" spans="1:35" s="5" customFormat="1" ht="22.5" customHeight="1">
      <c r="A2" s="376" t="s">
        <v>0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7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/>
      <c r="AG2"/>
      <c r="AH2"/>
      <c r="AI2"/>
    </row>
    <row r="3" spans="1:35" s="5" customFormat="1" ht="22.5" customHeight="1">
      <c r="A3" s="169"/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7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/>
      <c r="AG3"/>
      <c r="AH3"/>
      <c r="AI3"/>
    </row>
    <row r="4" spans="1:31" s="114" customFormat="1" ht="22.5" customHeight="1">
      <c r="A4" s="170" t="s">
        <v>43</v>
      </c>
      <c r="B4" s="112"/>
      <c r="C4" s="113" t="s">
        <v>59</v>
      </c>
      <c r="D4" s="113" t="s">
        <v>60</v>
      </c>
      <c r="E4" s="113" t="s">
        <v>61</v>
      </c>
      <c r="F4" s="113" t="s">
        <v>62</v>
      </c>
      <c r="G4" s="113" t="s">
        <v>63</v>
      </c>
      <c r="I4" s="113" t="s">
        <v>59</v>
      </c>
      <c r="J4" s="113" t="s">
        <v>60</v>
      </c>
      <c r="K4" s="113" t="s">
        <v>61</v>
      </c>
      <c r="L4" s="113" t="s">
        <v>62</v>
      </c>
      <c r="M4" s="113" t="s">
        <v>63</v>
      </c>
      <c r="O4" s="113" t="s">
        <v>59</v>
      </c>
      <c r="P4" s="113" t="s">
        <v>60</v>
      </c>
      <c r="Q4" s="113" t="s">
        <v>61</v>
      </c>
      <c r="R4" s="113" t="s">
        <v>62</v>
      </c>
      <c r="S4" s="113" t="s">
        <v>63</v>
      </c>
      <c r="U4" s="113" t="s">
        <v>59</v>
      </c>
      <c r="V4" s="113" t="s">
        <v>60</v>
      </c>
      <c r="W4" s="113" t="s">
        <v>61</v>
      </c>
      <c r="X4" s="113" t="s">
        <v>62</v>
      </c>
      <c r="Y4" s="113" t="s">
        <v>63</v>
      </c>
      <c r="AA4" s="113" t="s">
        <v>59</v>
      </c>
      <c r="AB4" s="113" t="s">
        <v>60</v>
      </c>
      <c r="AC4" s="113" t="s">
        <v>61</v>
      </c>
      <c r="AD4" s="113" t="s">
        <v>62</v>
      </c>
      <c r="AE4" s="113" t="s">
        <v>63</v>
      </c>
    </row>
    <row r="5" spans="1:31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O5" s="118"/>
      <c r="P5" s="118"/>
      <c r="Q5" s="118"/>
      <c r="R5" s="118"/>
      <c r="S5" s="118"/>
      <c r="U5" s="118"/>
      <c r="V5" s="118"/>
      <c r="W5" s="118"/>
      <c r="X5" s="118"/>
      <c r="Y5" s="118"/>
      <c r="AA5" s="118"/>
      <c r="AB5" s="118"/>
      <c r="AC5" s="118"/>
      <c r="AD5" s="118"/>
      <c r="AE5" s="118"/>
    </row>
    <row r="6" spans="1:35" s="116" customFormat="1" ht="22.5" customHeight="1">
      <c r="A6" s="166"/>
      <c r="B6" s="119"/>
      <c r="C6" s="115" t="s">
        <v>54</v>
      </c>
      <c r="D6" s="115"/>
      <c r="E6" s="115"/>
      <c r="F6" s="115"/>
      <c r="G6" s="115"/>
      <c r="H6" s="120"/>
      <c r="I6" s="115" t="s">
        <v>2</v>
      </c>
      <c r="J6" s="115"/>
      <c r="K6" s="115"/>
      <c r="L6" s="115"/>
      <c r="M6" s="115"/>
      <c r="N6" s="120"/>
      <c r="O6" s="115" t="s">
        <v>28</v>
      </c>
      <c r="P6" s="115"/>
      <c r="Q6" s="115"/>
      <c r="R6" s="115"/>
      <c r="S6" s="115"/>
      <c r="T6" s="120"/>
      <c r="U6" s="115" t="s">
        <v>3</v>
      </c>
      <c r="V6" s="115"/>
      <c r="W6" s="115"/>
      <c r="X6" s="115"/>
      <c r="Y6" s="115"/>
      <c r="Z6" s="120"/>
      <c r="AA6" s="115" t="s">
        <v>64</v>
      </c>
      <c r="AB6" s="115"/>
      <c r="AC6" s="115"/>
      <c r="AD6" s="115"/>
      <c r="AE6" s="115"/>
      <c r="AF6" s="121"/>
      <c r="AG6" s="121"/>
      <c r="AH6" s="121"/>
      <c r="AI6" s="121"/>
    </row>
    <row r="7" spans="1:31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106" t="s">
        <v>5</v>
      </c>
      <c r="J7" s="122"/>
      <c r="K7" s="122"/>
      <c r="L7" s="123"/>
      <c r="M7" s="107" t="s">
        <v>6</v>
      </c>
      <c r="N7" s="104"/>
      <c r="O7" s="106" t="s">
        <v>5</v>
      </c>
      <c r="P7" s="122"/>
      <c r="Q7" s="122"/>
      <c r="R7" s="123"/>
      <c r="S7" s="107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</row>
    <row r="8" spans="1:31" s="108" customFormat="1" ht="22.5" customHeight="1">
      <c r="A8" s="171" t="s">
        <v>21</v>
      </c>
      <c r="B8" s="124"/>
      <c r="C8" s="43">
        <v>1598.11386511734</v>
      </c>
      <c r="D8" s="43">
        <v>1521.4146833677</v>
      </c>
      <c r="E8" s="43">
        <v>1531.84853679336</v>
      </c>
      <c r="F8" s="43">
        <v>1579.2262662146804</v>
      </c>
      <c r="G8" s="210">
        <v>6230.6033514930805</v>
      </c>
      <c r="H8" s="104"/>
      <c r="I8" s="101">
        <v>838.757504164556</v>
      </c>
      <c r="J8" s="101">
        <v>789.5419996625238</v>
      </c>
      <c r="K8" s="101">
        <v>745.8866506409403</v>
      </c>
      <c r="L8" s="101">
        <v>941.22155961916</v>
      </c>
      <c r="M8" s="210">
        <v>3315.40771408718</v>
      </c>
      <c r="N8" s="104"/>
      <c r="O8" s="101">
        <v>468.68628691592596</v>
      </c>
      <c r="P8" s="101">
        <v>470.213457698792</v>
      </c>
      <c r="Q8" s="101">
        <v>464.84982345427215</v>
      </c>
      <c r="R8" s="101">
        <v>413.90597882655993</v>
      </c>
      <c r="S8" s="210">
        <v>1817.65554689555</v>
      </c>
      <c r="T8" s="104"/>
      <c r="U8" s="101">
        <v>202.279796830246</v>
      </c>
      <c r="V8" s="101">
        <v>199.71350704749202</v>
      </c>
      <c r="W8" s="101">
        <v>191.49532453762998</v>
      </c>
      <c r="X8" s="101">
        <v>193.61021553139403</v>
      </c>
      <c r="Y8" s="210">
        <v>787.098843946762</v>
      </c>
      <c r="Z8" s="104"/>
      <c r="AA8" s="101">
        <v>198.77006556007</v>
      </c>
      <c r="AB8" s="101">
        <v>183.013372253078</v>
      </c>
      <c r="AC8" s="101">
        <v>193.54274019400998</v>
      </c>
      <c r="AD8" s="101">
        <v>213.87435033388203</v>
      </c>
      <c r="AE8" s="210">
        <v>789.20052834104</v>
      </c>
    </row>
    <row r="9" spans="1:31" s="108" customFormat="1" ht="22.5" customHeight="1">
      <c r="A9" s="172" t="s">
        <v>7</v>
      </c>
      <c r="B9" s="124"/>
      <c r="C9" s="43">
        <v>-1225.2820713523902</v>
      </c>
      <c r="D9" s="43">
        <v>-1174.8291624168296</v>
      </c>
      <c r="E9" s="43">
        <v>-1172.9156742894002</v>
      </c>
      <c r="F9" s="43">
        <v>-1207.4212242791805</v>
      </c>
      <c r="G9" s="210">
        <v>-4780.4481323378</v>
      </c>
      <c r="H9" s="104"/>
      <c r="I9" s="101">
        <v>-642.305109558025</v>
      </c>
      <c r="J9" s="101">
        <v>-624.676329639785</v>
      </c>
      <c r="K9" s="101">
        <v>-591.92830664071</v>
      </c>
      <c r="L9" s="101">
        <v>-812.56523974111</v>
      </c>
      <c r="M9" s="210">
        <v>-2671.47498557963</v>
      </c>
      <c r="N9" s="104"/>
      <c r="O9" s="101">
        <v>-364.330502914772</v>
      </c>
      <c r="P9" s="101">
        <v>-362.761979099744</v>
      </c>
      <c r="Q9" s="101">
        <v>-339.5312247514739</v>
      </c>
      <c r="R9" s="101">
        <v>-284.95387985726006</v>
      </c>
      <c r="S9" s="210">
        <v>-1351.57758662325</v>
      </c>
      <c r="T9" s="104"/>
      <c r="U9" s="101">
        <v>-160.90766136676</v>
      </c>
      <c r="V9" s="101">
        <v>-155.89740900800297</v>
      </c>
      <c r="W9" s="101">
        <v>-145.00473748921007</v>
      </c>
      <c r="X9" s="101">
        <v>-134.4063207706909</v>
      </c>
      <c r="Y9" s="210">
        <v>-596.216128634664</v>
      </c>
      <c r="Z9" s="104"/>
      <c r="AA9" s="101">
        <v>-166.273165186292</v>
      </c>
      <c r="AB9" s="101">
        <v>-156.301749823273</v>
      </c>
      <c r="AC9" s="101">
        <v>-161.51156274277196</v>
      </c>
      <c r="AD9" s="101">
        <v>-171.17128401938106</v>
      </c>
      <c r="AE9" s="210">
        <v>-655.257761771718</v>
      </c>
    </row>
    <row r="10" spans="1:31" s="109" customFormat="1" ht="22.5" customHeight="1">
      <c r="A10" s="173" t="s">
        <v>22</v>
      </c>
      <c r="B10" s="124"/>
      <c r="C10" s="47">
        <v>372.83179376495</v>
      </c>
      <c r="D10" s="47">
        <v>346.58552095086895</v>
      </c>
      <c r="E10" s="47">
        <v>358.9328625039609</v>
      </c>
      <c r="F10" s="47">
        <v>371.80504193548995</v>
      </c>
      <c r="G10" s="211">
        <v>1450.1552191552698</v>
      </c>
      <c r="H10" s="111"/>
      <c r="I10" s="209">
        <v>196.452394606532</v>
      </c>
      <c r="J10" s="209">
        <v>164.86567002273702</v>
      </c>
      <c r="K10" s="209">
        <v>153.95834400023298</v>
      </c>
      <c r="L10" s="209">
        <v>128.65631987804397</v>
      </c>
      <c r="M10" s="211">
        <v>643.932728507546</v>
      </c>
      <c r="N10" s="111"/>
      <c r="O10" s="209">
        <v>104.35578400115399</v>
      </c>
      <c r="P10" s="209">
        <v>107.451478599048</v>
      </c>
      <c r="Q10" s="209">
        <v>125.318598702792</v>
      </c>
      <c r="R10" s="209">
        <v>128.95209896930697</v>
      </c>
      <c r="S10" s="211">
        <v>466.07796027230097</v>
      </c>
      <c r="T10" s="111"/>
      <c r="U10" s="209">
        <v>41.3721354634863</v>
      </c>
      <c r="V10" s="209">
        <v>43.816098039489205</v>
      </c>
      <c r="W10" s="209">
        <v>46.4905870484195</v>
      </c>
      <c r="X10" s="209">
        <v>59.20389476070301</v>
      </c>
      <c r="Y10" s="211">
        <v>190.88271531209801</v>
      </c>
      <c r="Z10" s="111"/>
      <c r="AA10" s="209">
        <v>32.4969003737786</v>
      </c>
      <c r="AB10" s="209">
        <v>26.711622429804194</v>
      </c>
      <c r="AC10" s="209">
        <v>32.031177451237895</v>
      </c>
      <c r="AD10" s="209">
        <v>42.70306631450029</v>
      </c>
      <c r="AE10" s="211">
        <v>133.94276656932098</v>
      </c>
    </row>
    <row r="11" spans="1:31" s="108" customFormat="1" ht="22.5" customHeight="1">
      <c r="A11" s="174" t="s">
        <v>8</v>
      </c>
      <c r="B11" s="124"/>
      <c r="C11" s="43">
        <v>42.7564228297753</v>
      </c>
      <c r="D11" s="43">
        <v>30.683069957881003</v>
      </c>
      <c r="E11" s="43">
        <v>40.9052036855567</v>
      </c>
      <c r="F11" s="43">
        <v>48.84729185932498</v>
      </c>
      <c r="G11" s="210">
        <v>163.191988332538</v>
      </c>
      <c r="H11" s="104"/>
      <c r="I11" s="101">
        <v>32.9039798101039</v>
      </c>
      <c r="J11" s="101">
        <v>21.206501653413007</v>
      </c>
      <c r="K11" s="101">
        <v>17.76139572291889</v>
      </c>
      <c r="L11" s="101">
        <v>38.58997701915919</v>
      </c>
      <c r="M11" s="210">
        <v>110.46185420559499</v>
      </c>
      <c r="N11" s="104"/>
      <c r="O11" s="101">
        <v>8.054628348874969</v>
      </c>
      <c r="P11" s="101">
        <v>8.77034986773233</v>
      </c>
      <c r="Q11" s="101">
        <v>7.968463395803699</v>
      </c>
      <c r="R11" s="101">
        <v>29.410144979499304</v>
      </c>
      <c r="S11" s="210">
        <v>54.2035865919103</v>
      </c>
      <c r="T11" s="104"/>
      <c r="U11" s="101">
        <v>1.29802282289656</v>
      </c>
      <c r="V11" s="101">
        <v>0.4549391043915201</v>
      </c>
      <c r="W11" s="101">
        <v>0.55901531726543</v>
      </c>
      <c r="X11" s="101">
        <v>1.61154388048014</v>
      </c>
      <c r="Y11" s="210">
        <v>3.92352112503365</v>
      </c>
      <c r="Z11" s="104"/>
      <c r="AA11" s="101">
        <v>5.76609116789976</v>
      </c>
      <c r="AB11" s="101">
        <v>5.69807882234434</v>
      </c>
      <c r="AC11" s="101">
        <v>5.057007089568502</v>
      </c>
      <c r="AD11" s="101">
        <v>5.162747515187199</v>
      </c>
      <c r="AE11" s="210">
        <v>21.6839245949998</v>
      </c>
    </row>
    <row r="12" spans="1:31" s="108" customFormat="1" ht="22.5" customHeight="1">
      <c r="A12" s="173" t="s">
        <v>9</v>
      </c>
      <c r="B12" s="124"/>
      <c r="C12" s="43">
        <v>-100.691260743733</v>
      </c>
      <c r="D12" s="43">
        <v>-103.919642333309</v>
      </c>
      <c r="E12" s="43">
        <v>-106.73284833823601</v>
      </c>
      <c r="F12" s="43">
        <v>-102.72684636852199</v>
      </c>
      <c r="G12" s="210">
        <v>-414.0705977838</v>
      </c>
      <c r="H12" s="104"/>
      <c r="I12" s="101">
        <v>-45.5103014691874</v>
      </c>
      <c r="J12" s="101">
        <v>-42.4800436914019</v>
      </c>
      <c r="K12" s="101">
        <v>-46.58595849881169</v>
      </c>
      <c r="L12" s="101">
        <v>-36.99569034323599</v>
      </c>
      <c r="M12" s="210">
        <v>-171.57199400263698</v>
      </c>
      <c r="N12" s="104"/>
      <c r="O12" s="101">
        <v>-31.4621838783444</v>
      </c>
      <c r="P12" s="101">
        <v>-33.29256441625769</v>
      </c>
      <c r="Q12" s="101">
        <v>-32.467745965521914</v>
      </c>
      <c r="R12" s="101">
        <v>-31.883634136387982</v>
      </c>
      <c r="S12" s="210">
        <v>-129.106128396512</v>
      </c>
      <c r="T12" s="104"/>
      <c r="U12" s="101">
        <v>-12.7645345963744</v>
      </c>
      <c r="V12" s="101">
        <v>-16.2253986440555</v>
      </c>
      <c r="W12" s="101">
        <v>-15.457350027715101</v>
      </c>
      <c r="X12" s="101">
        <v>-18.888356804365998</v>
      </c>
      <c r="Y12" s="210">
        <v>-63.335640072511</v>
      </c>
      <c r="Z12" s="104"/>
      <c r="AA12" s="101">
        <v>-11.5676407998272</v>
      </c>
      <c r="AB12" s="101">
        <v>-11.3951355815932</v>
      </c>
      <c r="AC12" s="101">
        <v>-12.852395246187296</v>
      </c>
      <c r="AD12" s="101">
        <v>-15.4146650845314</v>
      </c>
      <c r="AE12" s="210">
        <v>-51.2298367121391</v>
      </c>
    </row>
    <row r="13" spans="1:31" s="108" customFormat="1" ht="22.5" customHeight="1">
      <c r="A13" s="173" t="s">
        <v>10</v>
      </c>
      <c r="B13" s="124"/>
      <c r="C13" s="43">
        <v>-68.7179678566074</v>
      </c>
      <c r="D13" s="43">
        <v>-68.71657481919158</v>
      </c>
      <c r="E13" s="43">
        <v>-73.94138108612802</v>
      </c>
      <c r="F13" s="43">
        <v>-86.18153881805401</v>
      </c>
      <c r="G13" s="210">
        <v>-297.557462579981</v>
      </c>
      <c r="H13" s="104"/>
      <c r="I13" s="101">
        <v>-20.1673952464385</v>
      </c>
      <c r="J13" s="101">
        <v>-20.469308934783303</v>
      </c>
      <c r="K13" s="101">
        <v>-21.633301606606192</v>
      </c>
      <c r="L13" s="101">
        <v>-26.0586733037115</v>
      </c>
      <c r="M13" s="210">
        <v>-88.3286790915395</v>
      </c>
      <c r="N13" s="104"/>
      <c r="O13" s="101">
        <v>-18.1820634510411</v>
      </c>
      <c r="P13" s="101">
        <v>-18.8273237187778</v>
      </c>
      <c r="Q13" s="101">
        <v>-21.356368998235396</v>
      </c>
      <c r="R13" s="101">
        <v>-25.804391441402508</v>
      </c>
      <c r="S13" s="210">
        <v>-84.1701476094568</v>
      </c>
      <c r="T13" s="104"/>
      <c r="U13" s="101">
        <v>-9.08469181039062</v>
      </c>
      <c r="V13" s="101">
        <v>-8.91988464987298</v>
      </c>
      <c r="W13" s="101">
        <v>-9.0004145397082</v>
      </c>
      <c r="X13" s="101">
        <v>-11.2030667049244</v>
      </c>
      <c r="Y13" s="210">
        <v>-38.2080577048962</v>
      </c>
      <c r="Z13" s="104"/>
      <c r="AA13" s="101">
        <v>-14.063337348737099</v>
      </c>
      <c r="AB13" s="101">
        <v>-13.346729534754301</v>
      </c>
      <c r="AC13" s="101">
        <v>-12.181392691511004</v>
      </c>
      <c r="AD13" s="101">
        <v>-14.6423364350904</v>
      </c>
      <c r="AE13" s="210">
        <v>-54.2337960100928</v>
      </c>
    </row>
    <row r="14" spans="1:31" s="108" customFormat="1" ht="22.5" customHeight="1">
      <c r="A14" s="173" t="s">
        <v>23</v>
      </c>
      <c r="B14" s="124"/>
      <c r="C14" s="43">
        <v>-43.888119958025406</v>
      </c>
      <c r="D14" s="43">
        <v>-40.736204176777996</v>
      </c>
      <c r="E14" s="43">
        <v>-44.184734306654605</v>
      </c>
      <c r="F14" s="43">
        <v>-48.83599082420798</v>
      </c>
      <c r="G14" s="210">
        <v>-177.645049265666</v>
      </c>
      <c r="H14" s="104"/>
      <c r="I14" s="101">
        <v>-30.7582059331712</v>
      </c>
      <c r="J14" s="101">
        <v>-26.2635842289863</v>
      </c>
      <c r="K14" s="101">
        <v>-9.441106069531504</v>
      </c>
      <c r="L14" s="101">
        <v>-24.2941022236285</v>
      </c>
      <c r="M14" s="210">
        <v>-90.7569984553175</v>
      </c>
      <c r="N14" s="104"/>
      <c r="O14" s="101">
        <v>-11.4436445707333</v>
      </c>
      <c r="P14" s="101">
        <v>-10.8137871117339</v>
      </c>
      <c r="Q14" s="101">
        <v>-11.3629478677339</v>
      </c>
      <c r="R14" s="101">
        <v>-25.4620090772327</v>
      </c>
      <c r="S14" s="210">
        <v>-59.0823886274338</v>
      </c>
      <c r="T14" s="104"/>
      <c r="U14" s="101">
        <v>-0.741410516772348</v>
      </c>
      <c r="V14" s="101">
        <v>-0.4720709030994018</v>
      </c>
      <c r="W14" s="101">
        <v>-1.1290772067276402</v>
      </c>
      <c r="X14" s="101">
        <v>-2.63540675689975</v>
      </c>
      <c r="Y14" s="210">
        <v>-4.97796538349914</v>
      </c>
      <c r="Z14" s="104"/>
      <c r="AA14" s="101">
        <v>-2.05715893734856</v>
      </c>
      <c r="AB14" s="101">
        <v>-2.1383841129584003</v>
      </c>
      <c r="AC14" s="101">
        <v>-3.2649149926611</v>
      </c>
      <c r="AD14" s="101">
        <v>-4.089095506447141</v>
      </c>
      <c r="AE14" s="210">
        <v>-11.5495535494152</v>
      </c>
    </row>
    <row r="15" spans="1:31" s="109" customFormat="1" ht="22.5" customHeight="1">
      <c r="A15" s="175" t="s">
        <v>55</v>
      </c>
      <c r="B15" s="131"/>
      <c r="C15" s="47">
        <v>202.290868036359</v>
      </c>
      <c r="D15" s="47">
        <v>163.896169579472</v>
      </c>
      <c r="E15" s="47">
        <v>174.97910245850102</v>
      </c>
      <c r="F15" s="47">
        <v>182.907957784034</v>
      </c>
      <c r="G15" s="211">
        <v>724.074097858366</v>
      </c>
      <c r="H15" s="111"/>
      <c r="I15" s="209">
        <v>132.920471767838</v>
      </c>
      <c r="J15" s="209">
        <v>96.859234820979</v>
      </c>
      <c r="K15" s="209">
        <v>94.05937354820301</v>
      </c>
      <c r="L15" s="209">
        <v>79.897831026625</v>
      </c>
      <c r="M15" s="211">
        <v>403.736911163645</v>
      </c>
      <c r="N15" s="111"/>
      <c r="O15" s="209">
        <v>51.32252044991019</v>
      </c>
      <c r="P15" s="209">
        <v>53.288153220010805</v>
      </c>
      <c r="Q15" s="209">
        <v>68.099999267105</v>
      </c>
      <c r="R15" s="209">
        <v>75.212209293782</v>
      </c>
      <c r="S15" s="211">
        <v>247.922882230808</v>
      </c>
      <c r="T15" s="111"/>
      <c r="U15" s="209">
        <v>20.0795213628454</v>
      </c>
      <c r="V15" s="209">
        <v>18.653682946853</v>
      </c>
      <c r="W15" s="209">
        <v>21.462760591533495</v>
      </c>
      <c r="X15" s="209">
        <v>28.088608374993704</v>
      </c>
      <c r="Y15" s="211">
        <v>88.2845732762256</v>
      </c>
      <c r="Z15" s="111"/>
      <c r="AA15" s="209">
        <v>10.5748544557655</v>
      </c>
      <c r="AB15" s="209">
        <v>5.529452022842499</v>
      </c>
      <c r="AC15" s="209">
        <v>8.789481610447101</v>
      </c>
      <c r="AD15" s="209">
        <v>13.719716803618901</v>
      </c>
      <c r="AE15" s="211">
        <v>38.613504892674</v>
      </c>
    </row>
    <row r="16" spans="1:31" s="110" customFormat="1" ht="22.5" customHeight="1">
      <c r="A16" s="176" t="s">
        <v>12</v>
      </c>
      <c r="B16" s="132"/>
      <c r="C16" s="205">
        <v>0.1265810105599115</v>
      </c>
      <c r="D16" s="205">
        <v>0.10772616524028977</v>
      </c>
      <c r="E16" s="205">
        <v>0.1142274175649162</v>
      </c>
      <c r="F16" s="205">
        <v>0.11582124847913937</v>
      </c>
      <c r="G16" s="213">
        <v>0.11621251699241156</v>
      </c>
      <c r="H16" s="132"/>
      <c r="I16" s="212">
        <v>0.15847306415485768</v>
      </c>
      <c r="J16" s="212">
        <v>0.1226777484445157</v>
      </c>
      <c r="K16" s="212">
        <v>0.12610411175394787</v>
      </c>
      <c r="L16" s="212">
        <v>0.08488737875804026</v>
      </c>
      <c r="M16" s="213">
        <v>0.12177594612215123</v>
      </c>
      <c r="N16" s="132"/>
      <c r="O16" s="212">
        <v>0.10950292740081075</v>
      </c>
      <c r="P16" s="212">
        <v>0.11332757994805409</v>
      </c>
      <c r="Q16" s="212">
        <v>0.14649892466572936</v>
      </c>
      <c r="R16" s="212">
        <v>0.1817132709873185</v>
      </c>
      <c r="S16" s="213">
        <v>0.136397065249379</v>
      </c>
      <c r="T16" s="132"/>
      <c r="U16" s="212">
        <v>0.09926607440532588</v>
      </c>
      <c r="V16" s="212">
        <v>0.09340221010898947</v>
      </c>
      <c r="W16" s="212">
        <v>0.11207981522972345</v>
      </c>
      <c r="X16" s="212">
        <v>0.1450781318428888</v>
      </c>
      <c r="Y16" s="213">
        <v>0.11216453175504475</v>
      </c>
      <c r="Z16" s="132"/>
      <c r="AA16" s="212">
        <v>0.05320144371824282</v>
      </c>
      <c r="AB16" s="212">
        <v>0.030213377059661838</v>
      </c>
      <c r="AC16" s="212">
        <v>0.0454136466272845</v>
      </c>
      <c r="AD16" s="212">
        <v>0.06414849084147245</v>
      </c>
      <c r="AE16" s="213">
        <v>0.04892736827462919</v>
      </c>
    </row>
    <row r="17" spans="1:31" s="109" customFormat="1" ht="22.5" customHeight="1">
      <c r="A17" s="171" t="s">
        <v>56</v>
      </c>
      <c r="B17" s="131"/>
      <c r="C17" s="43">
        <v>293.728239049668</v>
      </c>
      <c r="D17" s="43">
        <v>247.95180342818196</v>
      </c>
      <c r="E17" s="43">
        <v>260.582261127642</v>
      </c>
      <c r="F17" s="43">
        <v>276.699498906848</v>
      </c>
      <c r="G17" s="210">
        <v>1078.96180251234</v>
      </c>
      <c r="H17" s="111"/>
      <c r="I17" s="101">
        <v>182.80017380522</v>
      </c>
      <c r="J17" s="101">
        <v>142.186134549809</v>
      </c>
      <c r="K17" s="101">
        <v>141.76237731237805</v>
      </c>
      <c r="L17" s="101">
        <v>126.87064020194907</v>
      </c>
      <c r="M17" s="210">
        <v>593.6193258693561</v>
      </c>
      <c r="N17" s="111"/>
      <c r="O17" s="101">
        <v>73.0678365276704</v>
      </c>
      <c r="P17" s="101">
        <v>72.82002670828761</v>
      </c>
      <c r="Q17" s="101">
        <v>86.579476548305</v>
      </c>
      <c r="R17" s="101">
        <v>100.77354842598999</v>
      </c>
      <c r="S17" s="210">
        <v>333.240888210253</v>
      </c>
      <c r="T17" s="111"/>
      <c r="U17" s="101">
        <v>26.8774430755887</v>
      </c>
      <c r="V17" s="101">
        <v>26.483219841618798</v>
      </c>
      <c r="W17" s="101">
        <v>28.891465438687597</v>
      </c>
      <c r="X17" s="101">
        <v>36.0360551453699</v>
      </c>
      <c r="Y17" s="210">
        <v>118.288183501265</v>
      </c>
      <c r="Z17" s="111"/>
      <c r="AA17" s="101">
        <v>21.6062856411897</v>
      </c>
      <c r="AB17" s="101">
        <v>16.598375759678902</v>
      </c>
      <c r="AC17" s="101">
        <v>19.683454387058596</v>
      </c>
      <c r="AD17" s="101">
        <v>25.942062848527193</v>
      </c>
      <c r="AE17" s="210">
        <v>83.83017863645439</v>
      </c>
    </row>
    <row r="18" spans="1:31" s="110" customFormat="1" ht="22.5" customHeight="1">
      <c r="A18" s="177" t="s">
        <v>14</v>
      </c>
      <c r="B18" s="132"/>
      <c r="C18" s="205">
        <v>0.18379681539656828</v>
      </c>
      <c r="D18" s="205">
        <v>0.16297450401841312</v>
      </c>
      <c r="E18" s="205">
        <v>0.17010967786222686</v>
      </c>
      <c r="F18" s="205">
        <v>0.17521206734363765</v>
      </c>
      <c r="G18" s="213">
        <v>0.17317131931593452</v>
      </c>
      <c r="H18" s="132"/>
      <c r="I18" s="212">
        <v>0.21794162543713752</v>
      </c>
      <c r="J18" s="212">
        <v>0.1800868536576699</v>
      </c>
      <c r="K18" s="212">
        <v>0.19005887448255263</v>
      </c>
      <c r="L18" s="212">
        <v>0.13479359764483495</v>
      </c>
      <c r="M18" s="213">
        <v>0.1790486652205897</v>
      </c>
      <c r="N18" s="132"/>
      <c r="O18" s="212">
        <v>0.155899241278159</v>
      </c>
      <c r="P18" s="212">
        <v>0.15486589232189618</v>
      </c>
      <c r="Q18" s="212">
        <v>0.18625257487447863</v>
      </c>
      <c r="R18" s="212">
        <v>0.24346966118171823</v>
      </c>
      <c r="S18" s="213">
        <v>0.18333555484668645</v>
      </c>
      <c r="T18" s="132"/>
      <c r="U18" s="212">
        <v>0.13287260268579545</v>
      </c>
      <c r="V18" s="212">
        <v>0.1326060527058947</v>
      </c>
      <c r="W18" s="212">
        <v>0.15087295477551071</v>
      </c>
      <c r="X18" s="212">
        <v>0.18612682727749263</v>
      </c>
      <c r="Y18" s="213">
        <v>0.15028377237619955</v>
      </c>
      <c r="Z18" s="132"/>
      <c r="AA18" s="212">
        <v>0.10869989694026687</v>
      </c>
      <c r="AB18" s="212">
        <v>0.09069487958905005</v>
      </c>
      <c r="AC18" s="212">
        <v>0.10170081485530082</v>
      </c>
      <c r="AD18" s="212">
        <v>0.12129581133982968</v>
      </c>
      <c r="AE18" s="213">
        <v>0.10622164535630994</v>
      </c>
    </row>
    <row r="19" spans="1:31" s="104" customFormat="1" ht="9" customHeight="1">
      <c r="A19" s="111"/>
      <c r="C19" s="187"/>
      <c r="D19" s="150"/>
      <c r="E19" s="150"/>
      <c r="F19" s="193"/>
      <c r="G19" s="193"/>
      <c r="I19" s="139"/>
      <c r="J19" s="139"/>
      <c r="K19" s="139"/>
      <c r="L19" s="139"/>
      <c r="M19" s="139"/>
      <c r="O19" s="139"/>
      <c r="P19" s="139"/>
      <c r="Q19" s="139"/>
      <c r="R19" s="139"/>
      <c r="S19" s="139"/>
      <c r="U19" s="139"/>
      <c r="V19" s="139"/>
      <c r="W19" s="139"/>
      <c r="X19" s="139"/>
      <c r="Y19" s="139"/>
      <c r="AA19" s="139"/>
      <c r="AB19" s="139"/>
      <c r="AC19" s="139"/>
      <c r="AD19" s="139"/>
      <c r="AE19" s="139"/>
    </row>
    <row r="20" spans="1:35" s="104" customFormat="1" ht="22.5" customHeight="1">
      <c r="A20" s="171" t="s">
        <v>15</v>
      </c>
      <c r="B20" s="124"/>
      <c r="C20" s="101">
        <v>-6.1567458695403605</v>
      </c>
      <c r="D20" s="101">
        <v>-16.88940011088784</v>
      </c>
      <c r="E20" s="101">
        <v>-15.980739254411901</v>
      </c>
      <c r="F20" s="101">
        <v>-10.796379819105496</v>
      </c>
      <c r="G20" s="101">
        <v>-49.8232650539456</v>
      </c>
      <c r="I20" s="101"/>
      <c r="J20" s="101"/>
      <c r="K20" s="101"/>
      <c r="L20" s="101"/>
      <c r="M20" s="101"/>
      <c r="O20" s="101"/>
      <c r="P20" s="101"/>
      <c r="Q20" s="101"/>
      <c r="R20" s="101"/>
      <c r="S20" s="101"/>
      <c r="U20" s="101"/>
      <c r="V20" s="101"/>
      <c r="W20" s="101"/>
      <c r="X20" s="101"/>
      <c r="Y20" s="101"/>
      <c r="AA20" s="101"/>
      <c r="AB20" s="101"/>
      <c r="AC20" s="101"/>
      <c r="AD20" s="101"/>
      <c r="AE20" s="101"/>
      <c r="AF20" s="141"/>
      <c r="AG20" s="108"/>
      <c r="AH20" s="108"/>
      <c r="AI20" s="108"/>
    </row>
    <row r="21" spans="1:35" s="111" customFormat="1" ht="22.5" customHeight="1">
      <c r="A21" s="171" t="s">
        <v>16</v>
      </c>
      <c r="B21" s="131"/>
      <c r="C21" s="209">
        <v>196.134122166819</v>
      </c>
      <c r="D21" s="209">
        <v>147.00676946858397</v>
      </c>
      <c r="E21" s="209">
        <v>158.99836320409003</v>
      </c>
      <c r="F21" s="209">
        <v>172.11157796492603</v>
      </c>
      <c r="G21" s="209">
        <v>674.250832804419</v>
      </c>
      <c r="I21" s="209"/>
      <c r="J21" s="209"/>
      <c r="K21" s="209"/>
      <c r="L21" s="209"/>
      <c r="M21" s="209"/>
      <c r="O21" s="209"/>
      <c r="P21" s="209"/>
      <c r="Q21" s="209"/>
      <c r="R21" s="209"/>
      <c r="S21" s="209"/>
      <c r="U21" s="209"/>
      <c r="V21" s="209"/>
      <c r="W21" s="209"/>
      <c r="X21" s="209"/>
      <c r="Y21" s="209"/>
      <c r="AA21" s="209"/>
      <c r="AB21" s="209"/>
      <c r="AC21" s="209"/>
      <c r="AD21" s="209"/>
      <c r="AE21" s="209"/>
      <c r="AF21" s="109"/>
      <c r="AG21" s="109"/>
      <c r="AH21" s="109"/>
      <c r="AI21" s="109"/>
    </row>
    <row r="22" spans="1:35" s="111" customFormat="1" ht="22.5" customHeight="1">
      <c r="A22" s="178" t="s">
        <v>57</v>
      </c>
      <c r="B22" s="131"/>
      <c r="C22" s="101">
        <v>-3.92363496924799E-05</v>
      </c>
      <c r="D22" s="101">
        <v>3.92363496924799E-05</v>
      </c>
      <c r="E22" s="101">
        <v>0</v>
      </c>
      <c r="F22" s="101">
        <v>0</v>
      </c>
      <c r="G22" s="101">
        <v>0</v>
      </c>
      <c r="I22" s="101"/>
      <c r="J22" s="101"/>
      <c r="K22" s="101"/>
      <c r="L22" s="101"/>
      <c r="M22" s="101"/>
      <c r="O22" s="101"/>
      <c r="P22" s="101"/>
      <c r="Q22" s="101"/>
      <c r="R22" s="101"/>
      <c r="S22" s="101"/>
      <c r="U22" s="101"/>
      <c r="V22" s="101"/>
      <c r="W22" s="101"/>
      <c r="X22" s="101"/>
      <c r="Y22" s="101"/>
      <c r="AA22" s="101"/>
      <c r="AB22" s="101"/>
      <c r="AC22" s="101"/>
      <c r="AD22" s="101"/>
      <c r="AE22" s="101"/>
      <c r="AF22" s="109"/>
      <c r="AG22" s="109"/>
      <c r="AH22" s="109"/>
      <c r="AI22" s="109"/>
    </row>
    <row r="23" spans="1:31" s="108" customFormat="1" ht="22.5" customHeight="1">
      <c r="A23" s="178" t="s">
        <v>17</v>
      </c>
      <c r="B23" s="124"/>
      <c r="C23" s="101">
        <v>-49.9984851891395</v>
      </c>
      <c r="D23" s="101">
        <v>-38.1132711439834</v>
      </c>
      <c r="E23" s="101">
        <v>-46.9655977178101</v>
      </c>
      <c r="F23" s="101">
        <v>-19.443108816495</v>
      </c>
      <c r="G23" s="101">
        <v>-154.520462867428</v>
      </c>
      <c r="H23" s="104"/>
      <c r="I23" s="101"/>
      <c r="J23" s="101"/>
      <c r="K23" s="101"/>
      <c r="L23" s="101"/>
      <c r="M23" s="101"/>
      <c r="N23" s="104"/>
      <c r="O23" s="101"/>
      <c r="P23" s="101"/>
      <c r="Q23" s="101"/>
      <c r="R23" s="101"/>
      <c r="S23" s="101"/>
      <c r="T23" s="104"/>
      <c r="U23" s="101"/>
      <c r="V23" s="101"/>
      <c r="W23" s="101"/>
      <c r="X23" s="101"/>
      <c r="Y23" s="101"/>
      <c r="Z23" s="104"/>
      <c r="AA23" s="101"/>
      <c r="AB23" s="101"/>
      <c r="AC23" s="101"/>
      <c r="AD23" s="101"/>
      <c r="AE23" s="101"/>
    </row>
    <row r="24" spans="1:37" s="104" customFormat="1" ht="22.5" customHeight="1">
      <c r="A24" s="171" t="s">
        <v>47</v>
      </c>
      <c r="B24" s="131"/>
      <c r="C24" s="209">
        <v>146.1355977413298</v>
      </c>
      <c r="D24" s="209">
        <v>108.89353756095026</v>
      </c>
      <c r="E24" s="209">
        <v>112.03276548627993</v>
      </c>
      <c r="F24" s="209">
        <v>152.66846914843103</v>
      </c>
      <c r="G24" s="209">
        <v>519.730369936991</v>
      </c>
      <c r="I24" s="209"/>
      <c r="J24" s="209"/>
      <c r="K24" s="209"/>
      <c r="L24" s="209"/>
      <c r="M24" s="209"/>
      <c r="O24" s="209"/>
      <c r="P24" s="209"/>
      <c r="Q24" s="209"/>
      <c r="R24" s="209"/>
      <c r="S24" s="209"/>
      <c r="U24" s="209"/>
      <c r="V24" s="209"/>
      <c r="W24" s="209"/>
      <c r="X24" s="209"/>
      <c r="Y24" s="209"/>
      <c r="AA24" s="209"/>
      <c r="AB24" s="209"/>
      <c r="AC24" s="209"/>
      <c r="AD24" s="209"/>
      <c r="AE24" s="209"/>
      <c r="AF24" s="108"/>
      <c r="AG24" s="108"/>
      <c r="AH24" s="108"/>
      <c r="AI24" s="108"/>
      <c r="AJ24" s="142"/>
      <c r="AK24" s="143"/>
    </row>
    <row r="25" spans="2:31" s="104" customFormat="1" ht="9" customHeight="1">
      <c r="B25" s="124"/>
      <c r="C25" s="185"/>
      <c r="D25" s="117"/>
      <c r="E25" s="117"/>
      <c r="F25" s="145"/>
      <c r="G25" s="146"/>
      <c r="I25" s="147"/>
      <c r="J25" s="147"/>
      <c r="K25" s="147"/>
      <c r="L25" s="147"/>
      <c r="M25" s="147"/>
      <c r="O25" s="147"/>
      <c r="P25" s="147"/>
      <c r="Q25" s="147"/>
      <c r="R25" s="147"/>
      <c r="S25" s="147"/>
      <c r="U25" s="147"/>
      <c r="V25" s="147"/>
      <c r="W25" s="147"/>
      <c r="X25" s="147"/>
      <c r="Y25" s="147"/>
      <c r="AA25" s="147"/>
      <c r="AB25" s="147"/>
      <c r="AC25" s="147"/>
      <c r="AD25" s="147"/>
      <c r="AE25" s="147"/>
    </row>
    <row r="26" spans="1:35" s="104" customFormat="1" ht="22.5" customHeight="1">
      <c r="A26" s="171" t="s">
        <v>20</v>
      </c>
      <c r="B26" s="124"/>
      <c r="C26" s="54">
        <v>23431.44105</v>
      </c>
      <c r="D26" s="54">
        <v>23547.9423</v>
      </c>
      <c r="E26" s="54">
        <v>23443.42575</v>
      </c>
      <c r="F26" s="54">
        <v>22918.43865</v>
      </c>
      <c r="G26" s="90">
        <v>22918.43865</v>
      </c>
      <c r="I26" s="90">
        <v>9619</v>
      </c>
      <c r="J26" s="90">
        <v>9740</v>
      </c>
      <c r="K26" s="90">
        <v>9738</v>
      </c>
      <c r="L26" s="90">
        <v>9388</v>
      </c>
      <c r="M26" s="90">
        <v>9388</v>
      </c>
      <c r="O26" s="90">
        <v>6764.45105</v>
      </c>
      <c r="P26" s="90">
        <v>6780.45105</v>
      </c>
      <c r="Q26" s="90">
        <v>6757.43575</v>
      </c>
      <c r="R26" s="90">
        <v>6959.44865</v>
      </c>
      <c r="S26" s="90">
        <v>6959.44865</v>
      </c>
      <c r="U26" s="90">
        <v>2698.99</v>
      </c>
      <c r="V26" s="90">
        <v>2698.49125</v>
      </c>
      <c r="W26" s="90">
        <v>2668.99</v>
      </c>
      <c r="X26" s="90">
        <v>2649.99</v>
      </c>
      <c r="Y26" s="90">
        <v>2649.99</v>
      </c>
      <c r="AA26" s="90">
        <v>4004</v>
      </c>
      <c r="AB26" s="90">
        <v>3978</v>
      </c>
      <c r="AC26" s="90">
        <v>3920</v>
      </c>
      <c r="AD26" s="90">
        <v>3555</v>
      </c>
      <c r="AE26" s="90">
        <v>3555</v>
      </c>
      <c r="AF26" s="108"/>
      <c r="AG26" s="108"/>
      <c r="AH26" s="108"/>
      <c r="AI26" s="108"/>
    </row>
    <row r="27" spans="2:35" s="104" customFormat="1" ht="9" customHeight="1">
      <c r="B27" s="124"/>
      <c r="C27" s="187"/>
      <c r="D27" s="150"/>
      <c r="E27" s="150"/>
      <c r="F27" s="150"/>
      <c r="G27" s="187"/>
      <c r="I27" s="139"/>
      <c r="J27" s="139"/>
      <c r="K27" s="139"/>
      <c r="L27" s="139"/>
      <c r="M27" s="151"/>
      <c r="O27" s="139"/>
      <c r="P27" s="139"/>
      <c r="Q27" s="139"/>
      <c r="R27" s="139"/>
      <c r="S27" s="151"/>
      <c r="U27" s="139"/>
      <c r="V27" s="139"/>
      <c r="W27" s="139"/>
      <c r="X27" s="139"/>
      <c r="Y27" s="151"/>
      <c r="AA27" s="139"/>
      <c r="AB27" s="139"/>
      <c r="AC27" s="139"/>
      <c r="AD27" s="139"/>
      <c r="AE27" s="151"/>
      <c r="AF27" s="108"/>
      <c r="AG27" s="108"/>
      <c r="AH27" s="108"/>
      <c r="AI27" s="108"/>
    </row>
    <row r="28" spans="1:31" s="165" customFormat="1" ht="22.5" customHeight="1">
      <c r="A28" s="179" t="s">
        <v>58</v>
      </c>
      <c r="B28" s="152"/>
      <c r="C28" s="101">
        <v>-2.09193298605061</v>
      </c>
      <c r="D28" s="101">
        <v>-1.72386262460147</v>
      </c>
      <c r="E28" s="101">
        <v>-1.24016312971249</v>
      </c>
      <c r="F28" s="101">
        <v>-1.3961683072657793</v>
      </c>
      <c r="G28" s="101">
        <v>-6.452127047630349</v>
      </c>
      <c r="H28" s="163"/>
      <c r="I28" s="101"/>
      <c r="J28" s="101"/>
      <c r="K28" s="101"/>
      <c r="L28" s="101"/>
      <c r="M28" s="101"/>
      <c r="N28" s="163"/>
      <c r="O28" s="101"/>
      <c r="P28" s="101"/>
      <c r="Q28" s="101"/>
      <c r="R28" s="101"/>
      <c r="S28" s="101"/>
      <c r="T28" s="163"/>
      <c r="U28" s="101"/>
      <c r="V28" s="101"/>
      <c r="W28" s="101"/>
      <c r="X28" s="101"/>
      <c r="Y28" s="101"/>
      <c r="Z28" s="163"/>
      <c r="AA28" s="101"/>
      <c r="AB28" s="101"/>
      <c r="AC28" s="101"/>
      <c r="AD28" s="101"/>
      <c r="AE28" s="101"/>
    </row>
    <row r="29" spans="1:31" s="5" customFormat="1" ht="9" customHeight="1">
      <c r="A29" s="194"/>
      <c r="B29" s="154"/>
      <c r="C29" s="182"/>
      <c r="D29" s="156"/>
      <c r="E29" s="155"/>
      <c r="F29" s="155"/>
      <c r="G29" s="155"/>
      <c r="H29" s="46"/>
      <c r="I29" s="155"/>
      <c r="J29" s="155"/>
      <c r="K29" s="155"/>
      <c r="L29" s="155"/>
      <c r="M29" s="155"/>
      <c r="N29" s="46"/>
      <c r="O29" s="155"/>
      <c r="P29" s="155"/>
      <c r="Q29" s="155"/>
      <c r="R29" s="155"/>
      <c r="S29" s="155"/>
      <c r="T29" s="46"/>
      <c r="U29" s="155"/>
      <c r="V29" s="155"/>
      <c r="W29" s="155"/>
      <c r="X29" s="155"/>
      <c r="Y29" s="155"/>
      <c r="Z29" s="46"/>
      <c r="AA29" s="155"/>
      <c r="AB29" s="155"/>
      <c r="AC29" s="155"/>
      <c r="AD29" s="155"/>
      <c r="AE29" s="155"/>
    </row>
    <row r="30" spans="3:31" ht="15">
      <c r="C30" s="181"/>
      <c r="D30" s="62"/>
      <c r="E30" s="62"/>
      <c r="F30" s="62"/>
      <c r="I30" s="62"/>
      <c r="J30" s="62"/>
      <c r="K30" s="62"/>
      <c r="L30" s="62"/>
      <c r="M30" s="62"/>
      <c r="O30" s="62"/>
      <c r="P30" s="62"/>
      <c r="Q30" s="62"/>
      <c r="R30" s="62"/>
      <c r="S30" s="62"/>
      <c r="U30" s="62"/>
      <c r="V30" s="62"/>
      <c r="W30" s="62"/>
      <c r="X30" s="62"/>
      <c r="Y30" s="62"/>
      <c r="AA30" s="62"/>
      <c r="AB30" s="62"/>
      <c r="AC30" s="62"/>
      <c r="AD30" s="62"/>
      <c r="AE30" s="62"/>
    </row>
    <row r="31" spans="3:31" ht="15">
      <c r="C31" s="62"/>
      <c r="D31" s="62"/>
      <c r="E31" s="62"/>
      <c r="F31" s="62"/>
      <c r="I31" s="62"/>
      <c r="J31" s="62"/>
      <c r="K31" s="62"/>
      <c r="L31" s="62"/>
      <c r="M31" s="62"/>
      <c r="O31" s="62"/>
      <c r="P31" s="62"/>
      <c r="Q31" s="62"/>
      <c r="R31" s="62"/>
      <c r="S31" s="62"/>
      <c r="U31" s="62"/>
      <c r="V31" s="62"/>
      <c r="W31" s="62"/>
      <c r="X31" s="62"/>
      <c r="Y31" s="62"/>
      <c r="AA31" s="62"/>
      <c r="AB31" s="62"/>
      <c r="AC31" s="62"/>
      <c r="AD31" s="62"/>
      <c r="AE31" s="62"/>
    </row>
    <row r="32" spans="3:31" ht="15">
      <c r="C32" s="62"/>
      <c r="D32" s="62"/>
      <c r="E32" s="62"/>
      <c r="F32" s="62"/>
      <c r="I32" s="62"/>
      <c r="J32" s="62"/>
      <c r="K32" s="62"/>
      <c r="L32" s="62"/>
      <c r="M32" s="62"/>
      <c r="O32" s="62"/>
      <c r="P32" s="62"/>
      <c r="Q32" s="62"/>
      <c r="R32" s="62"/>
      <c r="S32" s="62"/>
      <c r="U32" s="62"/>
      <c r="V32" s="62"/>
      <c r="W32" s="62"/>
      <c r="X32" s="62"/>
      <c r="Y32" s="62"/>
      <c r="AA32" s="62"/>
      <c r="AB32" s="62"/>
      <c r="AC32" s="62"/>
      <c r="AD32" s="62"/>
      <c r="AE32" s="62"/>
    </row>
    <row r="33" spans="3:31" ht="15">
      <c r="C33" s="62"/>
      <c r="D33" s="62"/>
      <c r="E33" s="62"/>
      <c r="F33" s="62"/>
      <c r="I33" s="62"/>
      <c r="J33" s="62"/>
      <c r="K33" s="62"/>
      <c r="L33" s="62"/>
      <c r="M33" s="62"/>
      <c r="O33" s="62"/>
      <c r="P33" s="62"/>
      <c r="Q33" s="62"/>
      <c r="R33" s="62"/>
      <c r="S33" s="62"/>
      <c r="U33" s="62"/>
      <c r="V33" s="62"/>
      <c r="W33" s="62"/>
      <c r="X33" s="62"/>
      <c r="Y33" s="62"/>
      <c r="AA33" s="62"/>
      <c r="AB33" s="62"/>
      <c r="AC33" s="62"/>
      <c r="AD33" s="62"/>
      <c r="AE33" s="62"/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62"/>
      <c r="AE34" s="62"/>
    </row>
    <row r="35" spans="3:31" ht="15">
      <c r="C35" s="62"/>
      <c r="D35" s="62"/>
      <c r="E35" s="62"/>
      <c r="F35" s="62"/>
      <c r="I35" s="62"/>
      <c r="J35" s="62"/>
      <c r="K35" s="62"/>
      <c r="L35" s="62"/>
      <c r="M35" s="62"/>
      <c r="O35" s="62"/>
      <c r="P35" s="62"/>
      <c r="Q35" s="62"/>
      <c r="R35" s="62"/>
      <c r="S35" s="62"/>
      <c r="U35" s="62"/>
      <c r="V35" s="62"/>
      <c r="W35" s="62"/>
      <c r="X35" s="62"/>
      <c r="Y35" s="62"/>
      <c r="AA35" s="62"/>
      <c r="AB35" s="62"/>
      <c r="AC35" s="62"/>
      <c r="AD35" s="62"/>
      <c r="AE35" s="62"/>
    </row>
    <row r="36" spans="3:31" ht="15">
      <c r="C36" s="62"/>
      <c r="D36" s="62"/>
      <c r="E36" s="62"/>
      <c r="F36" s="62"/>
      <c r="I36" s="62"/>
      <c r="J36" s="62"/>
      <c r="K36" s="62"/>
      <c r="L36" s="62"/>
      <c r="M36" s="62"/>
      <c r="O36" s="62"/>
      <c r="P36" s="62"/>
      <c r="Q36" s="62"/>
      <c r="R36" s="62"/>
      <c r="S36" s="62"/>
      <c r="U36" s="62"/>
      <c r="V36" s="62"/>
      <c r="W36" s="62"/>
      <c r="X36" s="62"/>
      <c r="Y36" s="62"/>
      <c r="AA36" s="62"/>
      <c r="AB36" s="62"/>
      <c r="AC36" s="62"/>
      <c r="AD36" s="62"/>
      <c r="AE36" s="62"/>
    </row>
    <row r="37" spans="3:31" ht="15">
      <c r="C37" s="62"/>
      <c r="D37" s="62"/>
      <c r="E37" s="62"/>
      <c r="F37" s="62"/>
      <c r="I37" s="62"/>
      <c r="J37" s="62"/>
      <c r="K37" s="62"/>
      <c r="L37" s="62"/>
      <c r="M37" s="62"/>
      <c r="O37" s="62"/>
      <c r="P37" s="62"/>
      <c r="Q37" s="62"/>
      <c r="R37" s="62"/>
      <c r="S37" s="62"/>
      <c r="U37" s="62"/>
      <c r="V37" s="62"/>
      <c r="W37" s="62"/>
      <c r="X37" s="62"/>
      <c r="Y37" s="62"/>
      <c r="AA37" s="62"/>
      <c r="AB37" s="62"/>
      <c r="AC37" s="62"/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E46" s="62"/>
      <c r="F46" s="62"/>
      <c r="I46" s="62"/>
      <c r="J46" s="62"/>
      <c r="K46" s="62"/>
      <c r="L46" s="62"/>
      <c r="M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</sheetData>
  <sheetProtection/>
  <mergeCells count="1">
    <mergeCell ref="A2:E2"/>
  </mergeCells>
  <printOptions verticalCentered="1"/>
  <pageMargins left="0.31496062992125984" right="0.31496062992125984" top="0.984251968503937" bottom="0.5905511811023623" header="0.35433070866141736" footer="0.3937007874015748"/>
  <pageSetup horizontalDpi="1200" verticalDpi="1200" orientation="landscape" paperSize="9" scale="68" r:id="rId2"/>
  <headerFooter alignWithMargins="0">
    <oddFooter>&amp;L&amp;"Helv,Standard"&amp;8Investor Relations&amp;R&amp;"Helv,Standard"&amp;8June 2006</oddFooter>
  </headerFooter>
  <colBreaks count="1" manualBreakCount="1">
    <brk id="1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46"/>
  <sheetViews>
    <sheetView zoomScale="80" zoomScaleNormal="80" zoomScalePageLayoutView="0" workbookViewId="0" topLeftCell="A1">
      <selection activeCell="A17" sqref="A17:IV17"/>
    </sheetView>
  </sheetViews>
  <sheetFormatPr defaultColWidth="9.140625" defaultRowHeight="12.75" outlineLevelCol="1"/>
  <cols>
    <col min="1" max="1" width="41.28125" style="7" customWidth="1"/>
    <col min="2" max="2" width="1.421875" style="7" customWidth="1"/>
    <col min="3" max="7" width="10.7109375" style="0" customWidth="1"/>
    <col min="8" max="8" width="1.421875" style="7" customWidth="1"/>
    <col min="9" max="13" width="10.7109375" style="0" customWidth="1"/>
    <col min="14" max="14" width="1.421875" style="7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7.421875" style="0" customWidth="1"/>
    <col min="33" max="33" width="10.28125" style="0" customWidth="1"/>
    <col min="34" max="34" width="12.00390625" style="0" customWidth="1"/>
    <col min="35" max="38" width="9.140625" style="0" customWidth="1"/>
    <col min="39" max="41" width="9.140625" style="0" customWidth="1" outlineLevel="1"/>
    <col min="42" max="42" width="9.140625" style="0" customWidth="1"/>
    <col min="43" max="73" width="9.140625" style="0" customWidth="1" outlineLevel="1"/>
  </cols>
  <sheetData>
    <row r="1" spans="1:35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N1" s="7"/>
      <c r="P1" s="2"/>
      <c r="T1" s="7"/>
      <c r="V1" s="2"/>
      <c r="Z1" s="7"/>
      <c r="AB1" s="2"/>
      <c r="AG1"/>
      <c r="AH1"/>
      <c r="AI1"/>
    </row>
    <row r="2" spans="1:35" s="5" customFormat="1" ht="22.5" customHeight="1">
      <c r="A2" s="376" t="s">
        <v>0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7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/>
      <c r="AG2"/>
      <c r="AH2"/>
      <c r="AI2"/>
    </row>
    <row r="3" spans="1:35" s="5" customFormat="1" ht="22.5" customHeight="1">
      <c r="A3" s="169"/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7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/>
      <c r="AG3"/>
      <c r="AH3"/>
      <c r="AI3"/>
    </row>
    <row r="4" spans="1:31" s="114" customFormat="1" ht="22.5" customHeight="1">
      <c r="A4" s="170" t="s">
        <v>72</v>
      </c>
      <c r="B4" s="112"/>
      <c r="C4" s="113" t="s">
        <v>66</v>
      </c>
      <c r="D4" s="113" t="s">
        <v>67</v>
      </c>
      <c r="E4" s="113" t="s">
        <v>68</v>
      </c>
      <c r="F4" s="113" t="s">
        <v>69</v>
      </c>
      <c r="G4" s="113" t="s">
        <v>70</v>
      </c>
      <c r="I4" s="113" t="s">
        <v>66</v>
      </c>
      <c r="J4" s="113" t="s">
        <v>67</v>
      </c>
      <c r="K4" s="113" t="s">
        <v>68</v>
      </c>
      <c r="L4" s="113" t="s">
        <v>69</v>
      </c>
      <c r="M4" s="113" t="s">
        <v>70</v>
      </c>
      <c r="O4" s="113" t="s">
        <v>66</v>
      </c>
      <c r="P4" s="113" t="s">
        <v>67</v>
      </c>
      <c r="Q4" s="113" t="s">
        <v>68</v>
      </c>
      <c r="R4" s="113" t="s">
        <v>69</v>
      </c>
      <c r="S4" s="113" t="s">
        <v>70</v>
      </c>
      <c r="U4" s="113" t="s">
        <v>66</v>
      </c>
      <c r="V4" s="113" t="s">
        <v>67</v>
      </c>
      <c r="W4" s="113" t="s">
        <v>68</v>
      </c>
      <c r="X4" s="113" t="s">
        <v>69</v>
      </c>
      <c r="Y4" s="113" t="s">
        <v>70</v>
      </c>
      <c r="AA4" s="113" t="s">
        <v>66</v>
      </c>
      <c r="AB4" s="113" t="s">
        <v>67</v>
      </c>
      <c r="AC4" s="113" t="s">
        <v>68</v>
      </c>
      <c r="AD4" s="113" t="s">
        <v>69</v>
      </c>
      <c r="AE4" s="113" t="s">
        <v>70</v>
      </c>
    </row>
    <row r="5" spans="1:31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O5" s="118"/>
      <c r="P5" s="118"/>
      <c r="Q5" s="118"/>
      <c r="R5" s="118"/>
      <c r="S5" s="118"/>
      <c r="U5" s="118"/>
      <c r="V5" s="118"/>
      <c r="W5" s="118"/>
      <c r="X5" s="118"/>
      <c r="Y5" s="118"/>
      <c r="AA5" s="118"/>
      <c r="AB5" s="118"/>
      <c r="AC5" s="118"/>
      <c r="AD5" s="118"/>
      <c r="AE5" s="118"/>
    </row>
    <row r="6" spans="1:35" s="116" customFormat="1" ht="22.5" customHeight="1">
      <c r="A6" s="166"/>
      <c r="B6" s="119"/>
      <c r="C6" s="196" t="s">
        <v>54</v>
      </c>
      <c r="D6" s="196"/>
      <c r="E6" s="196"/>
      <c r="F6" s="196"/>
      <c r="G6" s="196"/>
      <c r="H6" s="120"/>
      <c r="I6" s="196" t="s">
        <v>2</v>
      </c>
      <c r="J6" s="196"/>
      <c r="K6" s="196"/>
      <c r="L6" s="196"/>
      <c r="M6" s="196"/>
      <c r="N6" s="120"/>
      <c r="O6" s="196" t="s">
        <v>71</v>
      </c>
      <c r="P6" s="196"/>
      <c r="Q6" s="196"/>
      <c r="R6" s="196"/>
      <c r="S6" s="196"/>
      <c r="T6" s="120"/>
      <c r="U6" s="196" t="s">
        <v>3</v>
      </c>
      <c r="V6" s="196"/>
      <c r="W6" s="196"/>
      <c r="X6" s="196"/>
      <c r="Y6" s="196"/>
      <c r="Z6" s="120"/>
      <c r="AA6" s="196" t="s">
        <v>64</v>
      </c>
      <c r="AB6" s="196"/>
      <c r="AC6" s="196"/>
      <c r="AD6" s="196"/>
      <c r="AE6" s="196"/>
      <c r="AF6" s="121"/>
      <c r="AG6" s="121"/>
      <c r="AH6" s="121"/>
      <c r="AI6" s="121"/>
    </row>
    <row r="7" spans="1:31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106" t="s">
        <v>5</v>
      </c>
      <c r="J7" s="122"/>
      <c r="K7" s="122"/>
      <c r="L7" s="123"/>
      <c r="M7" s="107" t="s">
        <v>6</v>
      </c>
      <c r="N7" s="104"/>
      <c r="O7" s="106" t="s">
        <v>5</v>
      </c>
      <c r="P7" s="122"/>
      <c r="Q7" s="122"/>
      <c r="R7" s="123"/>
      <c r="S7" s="107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</row>
    <row r="8" spans="1:31" s="108" customFormat="1" ht="22.5" customHeight="1">
      <c r="A8" s="171" t="s">
        <v>21</v>
      </c>
      <c r="B8" s="124"/>
      <c r="C8" s="20">
        <v>1708.25588488185</v>
      </c>
      <c r="D8" s="20">
        <v>1659.7398254675502</v>
      </c>
      <c r="E8" s="257">
        <v>1746.62739552968</v>
      </c>
      <c r="F8" s="20">
        <v>1829.2266484504598</v>
      </c>
      <c r="G8" s="270">
        <v>6943.84975432954</v>
      </c>
      <c r="H8" s="104"/>
      <c r="I8" s="43">
        <v>899.617096358322</v>
      </c>
      <c r="J8" s="43">
        <v>874.891400100408</v>
      </c>
      <c r="K8" s="43">
        <v>887.6792546150405</v>
      </c>
      <c r="L8" s="43">
        <v>1017.9358310736598</v>
      </c>
      <c r="M8" s="255">
        <v>3680.12358214743</v>
      </c>
      <c r="N8" s="104"/>
      <c r="O8" s="101">
        <v>521.890771399102</v>
      </c>
      <c r="P8" s="101">
        <v>493.47200311671793</v>
      </c>
      <c r="Q8" s="101">
        <v>523.4610362483601</v>
      </c>
      <c r="R8" s="101">
        <v>517.4296931028298</v>
      </c>
      <c r="S8" s="210">
        <v>2056.25350386701</v>
      </c>
      <c r="T8" s="104"/>
      <c r="U8" s="43">
        <v>210.62526053172198</v>
      </c>
      <c r="V8" s="43">
        <v>219.27976195965104</v>
      </c>
      <c r="W8" s="43">
        <v>255.221505705429</v>
      </c>
      <c r="X8" s="43">
        <v>284.4143039384179</v>
      </c>
      <c r="Y8" s="210">
        <v>969.54083213522</v>
      </c>
      <c r="Z8" s="104"/>
      <c r="AA8" s="20">
        <v>193.575810475236</v>
      </c>
      <c r="AB8" s="242">
        <v>183.782615341615</v>
      </c>
      <c r="AC8" s="276">
        <v>190.04140801187992</v>
      </c>
      <c r="AD8" s="20">
        <v>147.03560233009705</v>
      </c>
      <c r="AE8" s="270">
        <v>714.435436158828</v>
      </c>
    </row>
    <row r="9" spans="1:31" s="108" customFormat="1" ht="22.5" customHeight="1">
      <c r="A9" s="172" t="s">
        <v>7</v>
      </c>
      <c r="B9" s="124"/>
      <c r="C9" s="20">
        <v>-1312.0030834300198</v>
      </c>
      <c r="D9" s="20">
        <v>-1252.4528369966204</v>
      </c>
      <c r="E9" s="257">
        <v>-1307.4607760180104</v>
      </c>
      <c r="F9" s="20">
        <v>-1281.3444697065888</v>
      </c>
      <c r="G9" s="270">
        <v>-5153.261166151239</v>
      </c>
      <c r="H9" s="104"/>
      <c r="I9" s="43">
        <v>-726.044292248636</v>
      </c>
      <c r="J9" s="43">
        <v>-686.0974095725741</v>
      </c>
      <c r="K9" s="43">
        <v>-693.81389161135</v>
      </c>
      <c r="L9" s="43">
        <v>-771.7403035307402</v>
      </c>
      <c r="M9" s="255">
        <v>-2877.6958969633</v>
      </c>
      <c r="N9" s="104"/>
      <c r="O9" s="101">
        <v>-381.666592192517</v>
      </c>
      <c r="P9" s="101">
        <v>-359.68900484294204</v>
      </c>
      <c r="Q9" s="101">
        <v>-377.29913836595085</v>
      </c>
      <c r="R9" s="101">
        <v>-362.5482014203601</v>
      </c>
      <c r="S9" s="210">
        <v>-1481.20293682177</v>
      </c>
      <c r="T9" s="104"/>
      <c r="U9" s="43">
        <v>-158.49432999954698</v>
      </c>
      <c r="V9" s="43">
        <v>-159.487496388248</v>
      </c>
      <c r="W9" s="43">
        <v>-185.31991921704403</v>
      </c>
      <c r="X9" s="43">
        <v>-212.85590749995913</v>
      </c>
      <c r="Y9" s="210">
        <v>-716.1576531047981</v>
      </c>
      <c r="Z9" s="104"/>
      <c r="AA9" s="20">
        <v>-160.122376124279</v>
      </c>
      <c r="AB9" s="242">
        <v>-154.44617982682004</v>
      </c>
      <c r="AC9" s="276">
        <v>-160.08235479917795</v>
      </c>
      <c r="AD9" s="20">
        <v>-131.071167102547</v>
      </c>
      <c r="AE9" s="270">
        <v>-605.722077852824</v>
      </c>
    </row>
    <row r="10" spans="1:31" s="109" customFormat="1" ht="22.5" customHeight="1">
      <c r="A10" s="173" t="s">
        <v>22</v>
      </c>
      <c r="B10" s="124"/>
      <c r="C10" s="47">
        <v>396.25280145182796</v>
      </c>
      <c r="D10" s="47">
        <v>407.28698847093506</v>
      </c>
      <c r="E10" s="258">
        <v>439.166619511657</v>
      </c>
      <c r="F10" s="34">
        <v>547.8821787438801</v>
      </c>
      <c r="G10" s="271">
        <v>1790.5885881783001</v>
      </c>
      <c r="H10" s="111"/>
      <c r="I10" s="47">
        <v>173.572804109686</v>
      </c>
      <c r="J10" s="47">
        <v>188.79399052783498</v>
      </c>
      <c r="K10" s="47">
        <v>193.8653630036851</v>
      </c>
      <c r="L10" s="47">
        <v>246.19552754292692</v>
      </c>
      <c r="M10" s="255">
        <v>802.427685184133</v>
      </c>
      <c r="N10" s="111"/>
      <c r="O10" s="209">
        <v>140.224179206586</v>
      </c>
      <c r="P10" s="209">
        <v>133.782998273779</v>
      </c>
      <c r="Q10" s="209">
        <v>146.16189788240703</v>
      </c>
      <c r="R10" s="209">
        <v>154.88149168246798</v>
      </c>
      <c r="S10" s="211">
        <v>575.05056704524</v>
      </c>
      <c r="T10" s="111"/>
      <c r="U10" s="47">
        <v>52.130930532175206</v>
      </c>
      <c r="V10" s="47">
        <v>59.79226557140179</v>
      </c>
      <c r="W10" s="47">
        <v>69.90158648838499</v>
      </c>
      <c r="X10" s="47">
        <v>71.55839643846002</v>
      </c>
      <c r="Y10" s="211">
        <v>253.383179030422</v>
      </c>
      <c r="Z10" s="111"/>
      <c r="AA10" s="47">
        <v>33.4534343509574</v>
      </c>
      <c r="AB10" s="243">
        <v>29.336435514795</v>
      </c>
      <c r="AC10" s="277">
        <v>29.959053212701</v>
      </c>
      <c r="AD10" s="34">
        <v>15.964435227550595</v>
      </c>
      <c r="AE10" s="271">
        <v>108.713358306004</v>
      </c>
    </row>
    <row r="11" spans="1:31" s="108" customFormat="1" ht="22.5" customHeight="1">
      <c r="A11" s="174" t="s">
        <v>8</v>
      </c>
      <c r="B11" s="124"/>
      <c r="C11" s="30">
        <v>31.0074068402694</v>
      </c>
      <c r="D11" s="30">
        <v>45.9229861346481</v>
      </c>
      <c r="E11" s="259">
        <v>74.29351186074551</v>
      </c>
      <c r="F11" s="30">
        <v>36.83857164934099</v>
      </c>
      <c r="G11" s="272">
        <v>188.062476485004</v>
      </c>
      <c r="H11" s="104"/>
      <c r="I11" s="43">
        <v>25.646695352816298</v>
      </c>
      <c r="J11" s="43">
        <v>31.453711477216803</v>
      </c>
      <c r="K11" s="43">
        <v>41.263203208426006</v>
      </c>
      <c r="L11" s="43">
        <v>41.695369574871876</v>
      </c>
      <c r="M11" s="255">
        <v>140.058979613331</v>
      </c>
      <c r="N11" s="104"/>
      <c r="O11" s="101">
        <v>9.95837420290637</v>
      </c>
      <c r="P11" s="101">
        <v>11.711069695927527</v>
      </c>
      <c r="Q11" s="101">
        <v>20.963427421620402</v>
      </c>
      <c r="R11" s="101">
        <v>9.912639271976602</v>
      </c>
      <c r="S11" s="210">
        <v>52.5455105924309</v>
      </c>
      <c r="T11" s="104"/>
      <c r="U11" s="43">
        <v>0.814831661165207</v>
      </c>
      <c r="V11" s="43">
        <v>1.0333202332165432</v>
      </c>
      <c r="W11" s="43">
        <v>1.4065306930167596</v>
      </c>
      <c r="X11" s="43">
        <v>8.173942929965492</v>
      </c>
      <c r="Y11" s="210">
        <v>11.428625517364</v>
      </c>
      <c r="Z11" s="104"/>
      <c r="AA11" s="43">
        <v>4.513355048381579</v>
      </c>
      <c r="AB11" s="244">
        <v>5.094233303287161</v>
      </c>
      <c r="AC11" s="69">
        <v>9.191499452682256</v>
      </c>
      <c r="AD11" s="30">
        <v>13.663338987527702</v>
      </c>
      <c r="AE11" s="272">
        <v>32.4624267918787</v>
      </c>
    </row>
    <row r="12" spans="1:31" s="108" customFormat="1" ht="22.5" customHeight="1">
      <c r="A12" s="173" t="s">
        <v>9</v>
      </c>
      <c r="B12" s="124"/>
      <c r="C12" s="20">
        <v>-110.210949242201</v>
      </c>
      <c r="D12" s="20">
        <v>-106.98839596278401</v>
      </c>
      <c r="E12" s="257">
        <v>-123.86900751026397</v>
      </c>
      <c r="F12" s="20">
        <v>-121.40555387091302</v>
      </c>
      <c r="G12" s="270">
        <v>-462.473906586162</v>
      </c>
      <c r="H12" s="104"/>
      <c r="I12" s="43">
        <v>-44.5373945828651</v>
      </c>
      <c r="J12" s="43">
        <v>-42.75401015355701</v>
      </c>
      <c r="K12" s="43">
        <v>-51.003098282697884</v>
      </c>
      <c r="L12" s="43">
        <v>-47.91140647280301</v>
      </c>
      <c r="M12" s="255">
        <v>-186.205909491923</v>
      </c>
      <c r="N12" s="104"/>
      <c r="O12" s="101">
        <v>-37.7228552456472</v>
      </c>
      <c r="P12" s="101">
        <v>-34.926541535441096</v>
      </c>
      <c r="Q12" s="101">
        <v>-40.3754178953857</v>
      </c>
      <c r="R12" s="101">
        <v>-42.77183969313501</v>
      </c>
      <c r="S12" s="210">
        <v>-155.796654369609</v>
      </c>
      <c r="T12" s="104"/>
      <c r="U12" s="43">
        <v>-15.5174164805949</v>
      </c>
      <c r="V12" s="43">
        <v>-17.102170084918402</v>
      </c>
      <c r="W12" s="43">
        <v>-19.531412321985496</v>
      </c>
      <c r="X12" s="43">
        <v>-20.142909713475092</v>
      </c>
      <c r="Y12" s="210">
        <v>-72.2939086009739</v>
      </c>
      <c r="Z12" s="104"/>
      <c r="AA12" s="20">
        <v>-12.9632829330935</v>
      </c>
      <c r="AB12" s="242">
        <v>-12.8096741888674</v>
      </c>
      <c r="AC12" s="276">
        <v>-13.429879010195002</v>
      </c>
      <c r="AD12" s="20">
        <v>-10.796317066300396</v>
      </c>
      <c r="AE12" s="270">
        <v>-49.9991531984563</v>
      </c>
    </row>
    <row r="13" spans="1:31" s="108" customFormat="1" ht="22.5" customHeight="1">
      <c r="A13" s="173" t="s">
        <v>10</v>
      </c>
      <c r="B13" s="124"/>
      <c r="C13" s="20">
        <v>-68.8374314860127</v>
      </c>
      <c r="D13" s="20">
        <v>-72.6504528182793</v>
      </c>
      <c r="E13" s="257">
        <v>-84.35466515643297</v>
      </c>
      <c r="F13" s="20">
        <v>-116.823159483295</v>
      </c>
      <c r="G13" s="270">
        <v>-342.66570894401997</v>
      </c>
      <c r="H13" s="104"/>
      <c r="I13" s="43">
        <v>-21.1169048762331</v>
      </c>
      <c r="J13" s="43">
        <v>-21.8087955181488</v>
      </c>
      <c r="K13" s="43">
        <v>-23.388168775827204</v>
      </c>
      <c r="L13" s="43">
        <v>-34.34218941057789</v>
      </c>
      <c r="M13" s="255">
        <v>-100.65605858078699</v>
      </c>
      <c r="N13" s="104"/>
      <c r="O13" s="101">
        <v>-20.2754779954146</v>
      </c>
      <c r="P13" s="101">
        <v>-20.7346004432364</v>
      </c>
      <c r="Q13" s="101">
        <v>-26.0644102931783</v>
      </c>
      <c r="R13" s="101">
        <v>-22.190160152301985</v>
      </c>
      <c r="S13" s="210">
        <v>-89.26464888413129</v>
      </c>
      <c r="T13" s="104"/>
      <c r="U13" s="43">
        <v>-8.4669072927621</v>
      </c>
      <c r="V13" s="43">
        <v>-9.9414771768808</v>
      </c>
      <c r="W13" s="43">
        <v>-10.290828211473398</v>
      </c>
      <c r="X13" s="43">
        <v>-13.507450682584896</v>
      </c>
      <c r="Y13" s="210">
        <v>-42.206663363701196</v>
      </c>
      <c r="Z13" s="104"/>
      <c r="AA13" s="20">
        <v>-13.0646374941789</v>
      </c>
      <c r="AB13" s="242">
        <v>-12.0339296718913</v>
      </c>
      <c r="AC13" s="276">
        <v>-13.150487206468402</v>
      </c>
      <c r="AD13" s="20">
        <v>-6.0601545055599</v>
      </c>
      <c r="AE13" s="270">
        <v>-44.3092088780985</v>
      </c>
    </row>
    <row r="14" spans="1:31" s="108" customFormat="1" ht="22.5" customHeight="1">
      <c r="A14" s="173" t="s">
        <v>23</v>
      </c>
      <c r="B14" s="124"/>
      <c r="C14" s="20">
        <v>-33.6504306433857</v>
      </c>
      <c r="D14" s="20">
        <v>-41.58169903113801</v>
      </c>
      <c r="E14" s="257">
        <v>-44.47822402013529</v>
      </c>
      <c r="F14" s="20">
        <v>-42.352351919238004</v>
      </c>
      <c r="G14" s="270">
        <v>-162.062705613897</v>
      </c>
      <c r="H14" s="104"/>
      <c r="I14" s="43">
        <v>-21.180114096334</v>
      </c>
      <c r="J14" s="43">
        <v>-23.9410845804438</v>
      </c>
      <c r="K14" s="43">
        <v>-25.82010548768809</v>
      </c>
      <c r="L14" s="43">
        <v>-40.62039936538612</v>
      </c>
      <c r="M14" s="255">
        <v>-111.56170352985201</v>
      </c>
      <c r="N14" s="104"/>
      <c r="O14" s="101">
        <v>-14.6401845730883</v>
      </c>
      <c r="P14" s="101">
        <v>-15.4014812023162</v>
      </c>
      <c r="Q14" s="101">
        <v>-11.8781801994579</v>
      </c>
      <c r="R14" s="101">
        <v>-3.099653821124207</v>
      </c>
      <c r="S14" s="210">
        <v>-45.019499795986604</v>
      </c>
      <c r="T14" s="104"/>
      <c r="U14" s="43">
        <v>-1.07266151177196</v>
      </c>
      <c r="V14" s="43">
        <v>-1.1587061287512</v>
      </c>
      <c r="W14" s="43">
        <v>-2.1878881517254203</v>
      </c>
      <c r="X14" s="43">
        <v>-0.3251757667479396</v>
      </c>
      <c r="Y14" s="210">
        <v>-4.74443155899652</v>
      </c>
      <c r="Z14" s="104"/>
      <c r="AA14" s="20">
        <v>-1.42857046219141</v>
      </c>
      <c r="AB14" s="242">
        <v>-2.13769069962688</v>
      </c>
      <c r="AC14" s="276">
        <v>-2.5932345562637</v>
      </c>
      <c r="AD14" s="20">
        <v>0.5098474740200896</v>
      </c>
      <c r="AE14" s="270">
        <v>-5.6496482440619005</v>
      </c>
    </row>
    <row r="15" spans="1:31" s="109" customFormat="1" ht="22.5" customHeight="1">
      <c r="A15" s="175" t="s">
        <v>55</v>
      </c>
      <c r="B15" s="131"/>
      <c r="C15" s="204">
        <v>214.561396920498</v>
      </c>
      <c r="D15" s="204">
        <v>231.98942679338</v>
      </c>
      <c r="E15" s="260">
        <v>260.758234685577</v>
      </c>
      <c r="F15" s="204">
        <v>304.139685119775</v>
      </c>
      <c r="G15" s="273">
        <v>1011.44874351923</v>
      </c>
      <c r="H15" s="111"/>
      <c r="I15" s="47">
        <v>112.38508590706999</v>
      </c>
      <c r="J15" s="47">
        <v>131.743811752902</v>
      </c>
      <c r="K15" s="47">
        <v>134.91719366589803</v>
      </c>
      <c r="L15" s="47">
        <v>165.016901869033</v>
      </c>
      <c r="M15" s="255">
        <v>544.062993194903</v>
      </c>
      <c r="N15" s="111"/>
      <c r="O15" s="209">
        <v>77.5440355953422</v>
      </c>
      <c r="P15" s="209">
        <v>74.43144478871281</v>
      </c>
      <c r="Q15" s="209">
        <v>88.80731691600499</v>
      </c>
      <c r="R15" s="209">
        <v>96.73247728788397</v>
      </c>
      <c r="S15" s="211">
        <v>337.51527458794396</v>
      </c>
      <c r="T15" s="111"/>
      <c r="U15" s="47">
        <v>27.888776908211398</v>
      </c>
      <c r="V15" s="47">
        <v>32.6232324140681</v>
      </c>
      <c r="W15" s="47">
        <v>39.2979884962178</v>
      </c>
      <c r="X15" s="47">
        <v>45.7568032056177</v>
      </c>
      <c r="Y15" s="211">
        <v>145.566801024115</v>
      </c>
      <c r="Z15" s="111"/>
      <c r="AA15" s="204">
        <v>10.5102985098752</v>
      </c>
      <c r="AB15" s="248">
        <v>7.449374257696499</v>
      </c>
      <c r="AC15" s="278">
        <v>9.976951892456203</v>
      </c>
      <c r="AD15" s="279">
        <v>13.281150117238298</v>
      </c>
      <c r="AE15" s="275">
        <v>41.2177747772662</v>
      </c>
    </row>
    <row r="16" spans="1:31" s="110" customFormat="1" ht="22.5" customHeight="1">
      <c r="A16" s="176" t="s">
        <v>12</v>
      </c>
      <c r="B16" s="132"/>
      <c r="C16" s="205">
        <v>0.12560260955011313</v>
      </c>
      <c r="D16" s="205">
        <v>0.1397745738420348</v>
      </c>
      <c r="E16" s="261">
        <v>0.1492924222721812</v>
      </c>
      <c r="F16" s="205">
        <v>0.16626681301489463</v>
      </c>
      <c r="G16" s="213">
        <v>0.14566109280929998</v>
      </c>
      <c r="H16" s="132"/>
      <c r="I16" s="205">
        <v>0.12492546702592505</v>
      </c>
      <c r="J16" s="205">
        <v>0.15058304577891868</v>
      </c>
      <c r="K16" s="205">
        <v>0.1519886749233624</v>
      </c>
      <c r="L16" s="205">
        <v>0.16210933619949575</v>
      </c>
      <c r="M16" s="256">
        <v>0.14783823995318948</v>
      </c>
      <c r="N16" s="132"/>
      <c r="O16" s="212">
        <v>0.14858288332529732</v>
      </c>
      <c r="P16" s="212">
        <v>0.1508321532297912</v>
      </c>
      <c r="Q16" s="212">
        <v>0.16965411132122865</v>
      </c>
      <c r="R16" s="212">
        <v>0.18694805995345176</v>
      </c>
      <c r="S16" s="213">
        <v>0.16414088727543055</v>
      </c>
      <c r="T16" s="132"/>
      <c r="U16" s="205">
        <v>0.13240945951974792</v>
      </c>
      <c r="V16" s="205">
        <v>0.14877447933417126</v>
      </c>
      <c r="W16" s="205">
        <v>0.153976007576629</v>
      </c>
      <c r="X16" s="205">
        <v>0.1608808086372656</v>
      </c>
      <c r="Y16" s="213">
        <v>0.15013993861767863</v>
      </c>
      <c r="Z16" s="132"/>
      <c r="AA16" s="205">
        <v>0.05429551597419128</v>
      </c>
      <c r="AB16" s="205">
        <v>0.040533617632166175</v>
      </c>
      <c r="AC16" s="205">
        <v>0.05249883168531629</v>
      </c>
      <c r="AD16" s="205">
        <v>0.09032608366116611</v>
      </c>
      <c r="AE16" s="213">
        <v>0.05769279166620589</v>
      </c>
    </row>
    <row r="17" spans="1:31" s="109" customFormat="1" ht="22.5" customHeight="1">
      <c r="A17" s="171" t="s">
        <v>56</v>
      </c>
      <c r="B17" s="131"/>
      <c r="C17" s="43">
        <v>296.394207753405</v>
      </c>
      <c r="D17" s="43">
        <v>320.95886285909603</v>
      </c>
      <c r="E17" s="262">
        <v>345.97675777451207</v>
      </c>
      <c r="F17" s="43">
        <v>395.30314616312694</v>
      </c>
      <c r="G17" s="210">
        <v>1358.63297455014</v>
      </c>
      <c r="H17" s="111"/>
      <c r="I17" s="43">
        <v>154.689878009482</v>
      </c>
      <c r="J17" s="43">
        <v>180.73142785431398</v>
      </c>
      <c r="K17" s="43">
        <v>178.89053511300008</v>
      </c>
      <c r="L17" s="43">
        <v>214.072430588134</v>
      </c>
      <c r="M17" s="255">
        <v>728.38427156493</v>
      </c>
      <c r="N17" s="111"/>
      <c r="O17" s="101">
        <v>98.3701670135062</v>
      </c>
      <c r="P17" s="101">
        <v>95.69750104536479</v>
      </c>
      <c r="Q17" s="101">
        <v>111.38078942271602</v>
      </c>
      <c r="R17" s="101">
        <v>119.225087552493</v>
      </c>
      <c r="S17" s="210">
        <v>424.67354503408</v>
      </c>
      <c r="T17" s="111"/>
      <c r="U17" s="43">
        <v>34.452683919745304</v>
      </c>
      <c r="V17" s="43">
        <v>39.37827391340539</v>
      </c>
      <c r="W17" s="43">
        <v>45.79027197322632</v>
      </c>
      <c r="X17" s="43">
        <v>53.677003557963985</v>
      </c>
      <c r="Y17" s="210">
        <v>173.298233364341</v>
      </c>
      <c r="Z17" s="111"/>
      <c r="AA17" s="43">
        <v>21.416978810672802</v>
      </c>
      <c r="AB17" s="43">
        <v>18.123096466011198</v>
      </c>
      <c r="AC17" s="43">
        <v>21.003477550568</v>
      </c>
      <c r="AD17" s="43">
        <v>23.5612718245371</v>
      </c>
      <c r="AE17" s="210">
        <v>84.1048246517891</v>
      </c>
    </row>
    <row r="18" spans="1:31" s="110" customFormat="1" ht="22.5" customHeight="1">
      <c r="A18" s="177" t="s">
        <v>14</v>
      </c>
      <c r="B18" s="132"/>
      <c r="C18" s="205">
        <v>0.17350691449478298</v>
      </c>
      <c r="D18" s="205">
        <v>0.19337902117802205</v>
      </c>
      <c r="E18" s="205">
        <v>0.19808275002442155</v>
      </c>
      <c r="F18" s="205">
        <v>0.21610397295381015</v>
      </c>
      <c r="G18" s="213">
        <v>0.19565990374475237</v>
      </c>
      <c r="H18" s="132"/>
      <c r="I18" s="205">
        <v>0.1719507984404381</v>
      </c>
      <c r="J18" s="205">
        <v>0.20657584225147502</v>
      </c>
      <c r="K18" s="205">
        <v>0.2015260964846807</v>
      </c>
      <c r="L18" s="205">
        <v>0.21030051605742459</v>
      </c>
      <c r="M18" s="256">
        <v>0.19792386187745967</v>
      </c>
      <c r="N18" s="132"/>
      <c r="O18" s="212">
        <v>0.1884880369694835</v>
      </c>
      <c r="P18" s="212">
        <v>0.1939269106270453</v>
      </c>
      <c r="Q18" s="212">
        <v>0.21277761229561803</v>
      </c>
      <c r="R18" s="212">
        <v>0.23041794690510575</v>
      </c>
      <c r="S18" s="213">
        <v>0.20652781587262217</v>
      </c>
      <c r="T18" s="132"/>
      <c r="U18" s="205">
        <v>0.16357337117480472</v>
      </c>
      <c r="V18" s="205">
        <v>0.17958006503423354</v>
      </c>
      <c r="W18" s="205">
        <v>0.17941384620650438</v>
      </c>
      <c r="X18" s="205">
        <v>0.18872821378768018</v>
      </c>
      <c r="Y18" s="213">
        <v>0.17874258372665572</v>
      </c>
      <c r="Z18" s="132"/>
      <c r="AA18" s="205">
        <v>0.1106387144038984</v>
      </c>
      <c r="AB18" s="205">
        <v>0.09861159300798934</v>
      </c>
      <c r="AC18" s="205">
        <v>0.11052053218451752</v>
      </c>
      <c r="AD18" s="205">
        <v>0.1602419512768187</v>
      </c>
      <c r="AE18" s="213">
        <v>0.11772207871432001</v>
      </c>
    </row>
    <row r="19" spans="1:31" s="104" customFormat="1" ht="9" customHeight="1">
      <c r="A19" s="111"/>
      <c r="C19" s="187"/>
      <c r="D19" s="150"/>
      <c r="E19" s="150"/>
      <c r="F19" s="193"/>
      <c r="G19" s="193"/>
      <c r="I19" s="139"/>
      <c r="J19" s="139"/>
      <c r="K19" s="139"/>
      <c r="L19" s="139"/>
      <c r="M19" s="139"/>
      <c r="O19" s="139"/>
      <c r="P19" s="139"/>
      <c r="Q19" s="139"/>
      <c r="R19" s="139"/>
      <c r="S19" s="139"/>
      <c r="U19" s="139"/>
      <c r="V19" s="139"/>
      <c r="W19" s="139"/>
      <c r="X19" s="139"/>
      <c r="Y19" s="139"/>
      <c r="AA19" s="139"/>
      <c r="AB19" s="139"/>
      <c r="AC19" s="139"/>
      <c r="AD19" s="139"/>
      <c r="AE19" s="139"/>
    </row>
    <row r="20" spans="1:35" s="104" customFormat="1" ht="22.5" customHeight="1">
      <c r="A20" s="171" t="s">
        <v>15</v>
      </c>
      <c r="B20" s="124"/>
      <c r="C20" s="43">
        <v>-12.3800306150972</v>
      </c>
      <c r="D20" s="43">
        <v>-6.1124796514414985</v>
      </c>
      <c r="E20" s="262">
        <v>-4.611580142219701</v>
      </c>
      <c r="F20" s="43">
        <v>-11.911573330193402</v>
      </c>
      <c r="G20" s="210">
        <v>-35.0156637389518</v>
      </c>
      <c r="I20" s="43"/>
      <c r="J20" s="43"/>
      <c r="K20" s="43"/>
      <c r="L20" s="43"/>
      <c r="M20" s="101"/>
      <c r="O20" s="43"/>
      <c r="P20" s="43"/>
      <c r="Q20" s="43"/>
      <c r="R20" s="43"/>
      <c r="S20" s="101"/>
      <c r="U20" s="101"/>
      <c r="V20" s="101"/>
      <c r="W20" s="101"/>
      <c r="X20" s="101"/>
      <c r="Y20" s="101"/>
      <c r="AA20" s="101"/>
      <c r="AB20" s="101"/>
      <c r="AC20" s="101"/>
      <c r="AD20" s="101"/>
      <c r="AE20" s="101"/>
      <c r="AF20" s="141"/>
      <c r="AG20" s="108"/>
      <c r="AH20" s="108"/>
      <c r="AI20" s="108"/>
    </row>
    <row r="21" spans="1:35" s="111" customFormat="1" ht="22.5" customHeight="1">
      <c r="A21" s="171" t="s">
        <v>16</v>
      </c>
      <c r="B21" s="131"/>
      <c r="C21" s="47">
        <v>202.18136630540099</v>
      </c>
      <c r="D21" s="47">
        <v>225.87694714193898</v>
      </c>
      <c r="E21" s="258">
        <v>256.14665454335704</v>
      </c>
      <c r="F21" s="47">
        <v>292.22811178957795</v>
      </c>
      <c r="G21" s="211">
        <v>976.433079780275</v>
      </c>
      <c r="I21" s="47"/>
      <c r="J21" s="47"/>
      <c r="K21" s="47"/>
      <c r="L21" s="47"/>
      <c r="M21" s="209"/>
      <c r="O21" s="47"/>
      <c r="P21" s="47"/>
      <c r="Q21" s="47"/>
      <c r="R21" s="47"/>
      <c r="S21" s="209"/>
      <c r="U21" s="209"/>
      <c r="V21" s="209"/>
      <c r="W21" s="209"/>
      <c r="X21" s="209"/>
      <c r="Y21" s="209"/>
      <c r="AA21" s="209"/>
      <c r="AB21" s="209"/>
      <c r="AC21" s="209"/>
      <c r="AD21" s="209"/>
      <c r="AE21" s="209"/>
      <c r="AF21" s="109"/>
      <c r="AG21" s="109"/>
      <c r="AH21" s="109"/>
      <c r="AI21" s="109"/>
    </row>
    <row r="22" spans="1:35" s="111" customFormat="1" ht="22.5" customHeight="1">
      <c r="A22" s="178" t="s">
        <v>57</v>
      </c>
      <c r="B22" s="131"/>
      <c r="C22" s="30">
        <v>0</v>
      </c>
      <c r="D22" s="30">
        <v>0</v>
      </c>
      <c r="E22" s="259">
        <v>0</v>
      </c>
      <c r="F22" s="30">
        <v>2.10000000000568E-05</v>
      </c>
      <c r="G22" s="270">
        <v>2.10000000000568E-05</v>
      </c>
      <c r="I22" s="43"/>
      <c r="J22" s="43"/>
      <c r="K22" s="43"/>
      <c r="L22" s="43"/>
      <c r="M22" s="101"/>
      <c r="O22" s="43"/>
      <c r="P22" s="43"/>
      <c r="Q22" s="43"/>
      <c r="R22" s="43"/>
      <c r="S22" s="101"/>
      <c r="U22" s="101"/>
      <c r="V22" s="101"/>
      <c r="W22" s="101"/>
      <c r="X22" s="101"/>
      <c r="Y22" s="101"/>
      <c r="AA22" s="101"/>
      <c r="AB22" s="101"/>
      <c r="AC22" s="101"/>
      <c r="AD22" s="101"/>
      <c r="AE22" s="101"/>
      <c r="AF22" s="109"/>
      <c r="AG22" s="109"/>
      <c r="AH22" s="109"/>
      <c r="AI22" s="109"/>
    </row>
    <row r="23" spans="1:31" s="108" customFormat="1" ht="22.5" customHeight="1">
      <c r="A23" s="178" t="s">
        <v>17</v>
      </c>
      <c r="B23" s="124"/>
      <c r="C23" s="43">
        <v>-51.717054621518</v>
      </c>
      <c r="D23" s="43">
        <v>-53.58024669937501</v>
      </c>
      <c r="E23" s="262">
        <v>-62.97825612569599</v>
      </c>
      <c r="F23" s="43">
        <v>-53.19157436129902</v>
      </c>
      <c r="G23" s="210">
        <v>-221.46713180788802</v>
      </c>
      <c r="H23" s="104"/>
      <c r="I23" s="43"/>
      <c r="J23" s="43"/>
      <c r="K23" s="43"/>
      <c r="L23" s="43"/>
      <c r="M23" s="101"/>
      <c r="N23" s="104"/>
      <c r="O23" s="43"/>
      <c r="P23" s="43"/>
      <c r="Q23" s="43"/>
      <c r="R23" s="43"/>
      <c r="S23" s="101"/>
      <c r="T23" s="104"/>
      <c r="U23" s="101"/>
      <c r="V23" s="101"/>
      <c r="W23" s="101"/>
      <c r="X23" s="101"/>
      <c r="Y23" s="101"/>
      <c r="Z23" s="104"/>
      <c r="AA23" s="101"/>
      <c r="AB23" s="101"/>
      <c r="AC23" s="101"/>
      <c r="AD23" s="101"/>
      <c r="AE23" s="101"/>
    </row>
    <row r="24" spans="1:37" s="104" customFormat="1" ht="22.5" customHeight="1">
      <c r="A24" s="171" t="s">
        <v>79</v>
      </c>
      <c r="B24" s="131"/>
      <c r="C24" s="30">
        <v>150.46431168388298</v>
      </c>
      <c r="D24" s="30">
        <v>172.29670044256304</v>
      </c>
      <c r="E24" s="259">
        <v>193.16839841766094</v>
      </c>
      <c r="F24" s="73">
        <v>239.03655842827894</v>
      </c>
      <c r="G24" s="274">
        <f>SUM(C24:F24)</f>
        <v>754.9659689723859</v>
      </c>
      <c r="I24" s="47"/>
      <c r="J24" s="47"/>
      <c r="K24" s="47"/>
      <c r="L24" s="47"/>
      <c r="M24" s="209"/>
      <c r="O24" s="47"/>
      <c r="P24" s="47"/>
      <c r="Q24" s="47"/>
      <c r="R24" s="47"/>
      <c r="S24" s="209"/>
      <c r="U24" s="47"/>
      <c r="V24" s="47"/>
      <c r="W24" s="47"/>
      <c r="X24" s="47"/>
      <c r="Y24" s="209"/>
      <c r="AA24" s="47"/>
      <c r="AB24" s="47"/>
      <c r="AC24" s="47"/>
      <c r="AD24" s="47"/>
      <c r="AE24" s="209"/>
      <c r="AF24" s="108"/>
      <c r="AG24" s="108"/>
      <c r="AH24" s="108"/>
      <c r="AI24" s="108"/>
      <c r="AJ24" s="142"/>
      <c r="AK24" s="143"/>
    </row>
    <row r="25" spans="2:31" s="104" customFormat="1" ht="9" customHeight="1">
      <c r="B25" s="124"/>
      <c r="C25" s="185"/>
      <c r="D25" s="117"/>
      <c r="E25" s="117"/>
      <c r="F25" s="145"/>
      <c r="G25" s="146"/>
      <c r="I25" s="185"/>
      <c r="J25" s="117"/>
      <c r="K25" s="117"/>
      <c r="L25" s="145"/>
      <c r="M25" s="146"/>
      <c r="O25" s="147"/>
      <c r="P25" s="147"/>
      <c r="Q25" s="147"/>
      <c r="R25" s="147"/>
      <c r="S25" s="147"/>
      <c r="U25" s="147"/>
      <c r="V25" s="147"/>
      <c r="W25" s="147"/>
      <c r="X25" s="147"/>
      <c r="Y25" s="147"/>
      <c r="AA25" s="147"/>
      <c r="AB25" s="147"/>
      <c r="AC25" s="147"/>
      <c r="AD25" s="147"/>
      <c r="AE25" s="147"/>
    </row>
    <row r="26" spans="1:35" s="104" customFormat="1" ht="22.5" customHeight="1">
      <c r="A26" s="171" t="s">
        <v>20</v>
      </c>
      <c r="B26" s="124"/>
      <c r="C26" s="54">
        <v>23297.9382</v>
      </c>
      <c r="D26" s="54">
        <v>23374.43845</v>
      </c>
      <c r="E26" s="263">
        <v>23907.43955</v>
      </c>
      <c r="F26" s="54">
        <v>24613.43765</v>
      </c>
      <c r="G26" s="90">
        <v>24613.43765</v>
      </c>
      <c r="I26" s="54">
        <v>9430</v>
      </c>
      <c r="J26" s="54">
        <v>9466</v>
      </c>
      <c r="K26" s="54">
        <v>9559</v>
      </c>
      <c r="L26" s="54">
        <v>9592</v>
      </c>
      <c r="M26" s="90">
        <v>9592</v>
      </c>
      <c r="O26" s="54">
        <v>6989.9482</v>
      </c>
      <c r="P26" s="54">
        <v>7046.44845</v>
      </c>
      <c r="Q26" s="54">
        <v>7331.9483</v>
      </c>
      <c r="R26" s="54">
        <v>7523.44765</v>
      </c>
      <c r="S26" s="90">
        <v>7523.44765</v>
      </c>
      <c r="U26" s="54">
        <v>3003.99</v>
      </c>
      <c r="V26" s="54">
        <v>3053.99</v>
      </c>
      <c r="W26" s="54">
        <v>3255.49125</v>
      </c>
      <c r="X26" s="54">
        <v>3313.99</v>
      </c>
      <c r="Y26" s="90">
        <v>3313.99</v>
      </c>
      <c r="AA26" s="54">
        <v>3501</v>
      </c>
      <c r="AB26" s="54">
        <v>3428</v>
      </c>
      <c r="AC26" s="54">
        <v>3383</v>
      </c>
      <c r="AD26" s="54">
        <v>3787</v>
      </c>
      <c r="AE26" s="54">
        <v>3787</v>
      </c>
      <c r="AF26" s="108"/>
      <c r="AG26" s="108"/>
      <c r="AH26" s="108"/>
      <c r="AI26" s="108"/>
    </row>
    <row r="27" spans="2:35" s="104" customFormat="1" ht="9" customHeight="1">
      <c r="B27" s="124"/>
      <c r="C27" s="187"/>
      <c r="D27" s="150"/>
      <c r="E27" s="150"/>
      <c r="F27" s="150"/>
      <c r="G27" s="151"/>
      <c r="I27" s="187"/>
      <c r="J27" s="150"/>
      <c r="K27" s="150"/>
      <c r="L27" s="150"/>
      <c r="M27" s="151"/>
      <c r="O27" s="187"/>
      <c r="P27" s="150"/>
      <c r="Q27" s="150"/>
      <c r="R27" s="150"/>
      <c r="S27" s="151"/>
      <c r="U27" s="187"/>
      <c r="V27" s="150"/>
      <c r="W27" s="150"/>
      <c r="X27" s="150"/>
      <c r="Y27" s="151"/>
      <c r="AA27" s="187"/>
      <c r="AB27" s="150"/>
      <c r="AC27" s="150"/>
      <c r="AD27" s="150"/>
      <c r="AE27" s="151"/>
      <c r="AF27" s="108"/>
      <c r="AG27" s="108"/>
      <c r="AH27" s="108"/>
      <c r="AI27" s="108"/>
    </row>
    <row r="28" spans="1:31" s="165" customFormat="1" ht="22.5" customHeight="1">
      <c r="A28" s="179" t="s">
        <v>58</v>
      </c>
      <c r="B28" s="152"/>
      <c r="C28" s="43">
        <v>-2.13813323629751</v>
      </c>
      <c r="D28" s="43">
        <v>-1.9887856121753704</v>
      </c>
      <c r="E28" s="43">
        <v>-1.91591117844533</v>
      </c>
      <c r="F28" s="43">
        <v>-1.4503751948555301</v>
      </c>
      <c r="G28" s="101">
        <v>-7.49320522177374</v>
      </c>
      <c r="H28" s="163"/>
      <c r="I28" s="153"/>
      <c r="J28" s="153"/>
      <c r="K28" s="153"/>
      <c r="L28" s="153"/>
      <c r="M28" s="197"/>
      <c r="N28" s="163"/>
      <c r="O28" s="153"/>
      <c r="P28" s="153"/>
      <c r="Q28" s="153"/>
      <c r="R28" s="153"/>
      <c r="S28" s="197"/>
      <c r="T28" s="163"/>
      <c r="U28" s="153"/>
      <c r="V28" s="153"/>
      <c r="W28" s="153"/>
      <c r="X28" s="153"/>
      <c r="Y28" s="197"/>
      <c r="Z28" s="163"/>
      <c r="AA28" s="153"/>
      <c r="AB28" s="153"/>
      <c r="AC28" s="153"/>
      <c r="AD28" s="153"/>
      <c r="AE28" s="197"/>
    </row>
    <row r="29" spans="1:31" s="5" customFormat="1" ht="9" customHeight="1">
      <c r="A29" s="194"/>
      <c r="B29" s="154"/>
      <c r="C29" s="206"/>
      <c r="D29" s="207"/>
      <c r="E29" s="208"/>
      <c r="F29" s="208"/>
      <c r="G29" s="206"/>
      <c r="H29" s="46"/>
      <c r="I29" s="208"/>
      <c r="J29" s="208"/>
      <c r="K29" s="208"/>
      <c r="L29" s="208"/>
      <c r="M29" s="208"/>
      <c r="N29" s="46"/>
      <c r="O29" s="208"/>
      <c r="P29" s="208"/>
      <c r="Q29" s="208"/>
      <c r="R29" s="208"/>
      <c r="S29" s="206"/>
      <c r="T29" s="46"/>
      <c r="U29" s="208"/>
      <c r="V29" s="208"/>
      <c r="W29" s="208"/>
      <c r="X29" s="208"/>
      <c r="Y29" s="206"/>
      <c r="Z29" s="46"/>
      <c r="AA29" s="208"/>
      <c r="AB29" s="208"/>
      <c r="AC29" s="208"/>
      <c r="AD29" s="208"/>
      <c r="AE29" s="206"/>
    </row>
    <row r="30" spans="1:31" s="5" customFormat="1" ht="22.5" customHeight="1">
      <c r="A30" s="167" t="s">
        <v>48</v>
      </c>
      <c r="B30" s="46"/>
      <c r="C30" s="47">
        <v>3465.60562051993</v>
      </c>
      <c r="D30" s="47">
        <v>3515.7919278965</v>
      </c>
      <c r="E30" s="258">
        <v>3610.4500117102402</v>
      </c>
      <c r="F30" s="47">
        <v>3857.47886915323</v>
      </c>
      <c r="G30" s="211">
        <v>3857.47886915323</v>
      </c>
      <c r="H30" s="46"/>
      <c r="I30" s="47">
        <v>1745.81548969448</v>
      </c>
      <c r="J30" s="47">
        <v>1795.28338406177</v>
      </c>
      <c r="K30" s="47">
        <v>1867.76310749985</v>
      </c>
      <c r="L30" s="47">
        <v>1864.31665247712</v>
      </c>
      <c r="M30" s="47">
        <v>1864.31665247712</v>
      </c>
      <c r="N30" s="46"/>
      <c r="O30" s="47">
        <v>882.009557639952</v>
      </c>
      <c r="P30" s="47">
        <v>908.434065494067</v>
      </c>
      <c r="Q30" s="47">
        <v>917.158021351836</v>
      </c>
      <c r="R30" s="47">
        <v>1002.89660090003</v>
      </c>
      <c r="S30" s="47">
        <v>1002.89660090003</v>
      </c>
      <c r="T30" s="46"/>
      <c r="U30" s="47">
        <v>317.911535894712</v>
      </c>
      <c r="V30" s="47">
        <v>329.79100712028503</v>
      </c>
      <c r="W30" s="47">
        <v>352.450518326332</v>
      </c>
      <c r="X30" s="47">
        <v>366.22874591682296</v>
      </c>
      <c r="Y30" s="47">
        <v>366.22874591682296</v>
      </c>
      <c r="Z30" s="46"/>
      <c r="AA30" s="47">
        <v>503.973916977411</v>
      </c>
      <c r="AB30" s="47">
        <v>512.805751684619</v>
      </c>
      <c r="AC30" s="47">
        <v>573.7775321893</v>
      </c>
      <c r="AD30" s="47">
        <v>703.998322658523</v>
      </c>
      <c r="AE30" s="47">
        <v>703.998322658523</v>
      </c>
    </row>
    <row r="31" spans="1:31" s="5" customFormat="1" ht="22.5" customHeight="1">
      <c r="A31" s="167" t="s">
        <v>49</v>
      </c>
      <c r="B31" s="46"/>
      <c r="C31" s="153"/>
      <c r="D31" s="153"/>
      <c r="E31" s="153"/>
      <c r="F31" s="153"/>
      <c r="G31" s="214">
        <v>0.262204610272112</v>
      </c>
      <c r="H31" s="46"/>
      <c r="I31" s="153"/>
      <c r="J31" s="153"/>
      <c r="K31" s="153"/>
      <c r="L31" s="153"/>
      <c r="M31" s="214">
        <v>0.29182971276473113</v>
      </c>
      <c r="N31" s="46"/>
      <c r="O31" s="153"/>
      <c r="P31" s="153"/>
      <c r="Q31" s="153"/>
      <c r="R31" s="153"/>
      <c r="S31" s="214">
        <v>0.33654045121406084</v>
      </c>
      <c r="T31" s="46"/>
      <c r="U31" s="153"/>
      <c r="V31" s="153"/>
      <c r="W31" s="153"/>
      <c r="X31" s="153"/>
      <c r="Y31" s="214">
        <v>0.3974750825735995</v>
      </c>
      <c r="Z31" s="46"/>
      <c r="AA31" s="153"/>
      <c r="AB31" s="153"/>
      <c r="AC31" s="126"/>
      <c r="AD31" s="153"/>
      <c r="AE31" s="214">
        <v>0.05854811503188628</v>
      </c>
    </row>
    <row r="32" spans="3:31" ht="15">
      <c r="C32" s="62"/>
      <c r="D32" s="62"/>
      <c r="E32" s="62"/>
      <c r="F32" s="62"/>
      <c r="I32" s="62"/>
      <c r="J32" s="62"/>
      <c r="K32" s="62"/>
      <c r="L32" s="62"/>
      <c r="M32" s="62"/>
      <c r="O32" s="62"/>
      <c r="P32" s="62"/>
      <c r="Q32" s="62"/>
      <c r="R32" s="62"/>
      <c r="S32" s="62"/>
      <c r="U32" s="62"/>
      <c r="V32" s="62"/>
      <c r="W32" s="62"/>
      <c r="X32" s="62"/>
      <c r="Y32" s="62"/>
      <c r="AA32" s="62"/>
      <c r="AB32" s="62"/>
      <c r="AC32" s="62"/>
      <c r="AD32" s="62"/>
      <c r="AE32" s="62"/>
    </row>
    <row r="33" spans="3:31" ht="15">
      <c r="C33" s="62"/>
      <c r="D33" s="62"/>
      <c r="E33" s="62"/>
      <c r="F33" s="62"/>
      <c r="I33" s="62"/>
      <c r="J33" s="62"/>
      <c r="K33" s="62"/>
      <c r="L33" s="62"/>
      <c r="M33" s="62"/>
      <c r="O33" s="62"/>
      <c r="P33" s="62"/>
      <c r="Q33" s="62"/>
      <c r="R33" s="62"/>
      <c r="S33" s="62"/>
      <c r="U33" s="62"/>
      <c r="V33" s="62"/>
      <c r="W33" s="62"/>
      <c r="X33" s="62"/>
      <c r="Y33" s="62"/>
      <c r="AA33" s="62"/>
      <c r="AB33" s="62"/>
      <c r="AC33" s="62"/>
      <c r="AD33" s="62"/>
      <c r="AE33" s="62"/>
    </row>
    <row r="34" spans="3:31" ht="15">
      <c r="C34" s="62"/>
      <c r="D34" s="62"/>
      <c r="E34" s="62"/>
      <c r="F34" s="62"/>
      <c r="I34" s="62"/>
      <c r="J34" s="62"/>
      <c r="K34" s="62"/>
      <c r="L34" s="62"/>
      <c r="M34" s="62"/>
      <c r="O34" s="62"/>
      <c r="P34" s="62"/>
      <c r="Q34" s="62"/>
      <c r="R34" s="62"/>
      <c r="S34" s="62"/>
      <c r="U34" s="62"/>
      <c r="V34" s="62"/>
      <c r="W34" s="62"/>
      <c r="X34" s="62"/>
      <c r="Y34" s="62"/>
      <c r="AA34" s="62"/>
      <c r="AB34" s="62"/>
      <c r="AC34" s="62"/>
      <c r="AD34" s="62"/>
      <c r="AE34" s="62"/>
    </row>
    <row r="35" spans="3:31" ht="15">
      <c r="C35" s="62"/>
      <c r="D35" s="62"/>
      <c r="E35" s="62"/>
      <c r="F35" s="62"/>
      <c r="I35" s="62"/>
      <c r="J35" s="62"/>
      <c r="K35" s="62"/>
      <c r="L35" s="62"/>
      <c r="M35" s="62"/>
      <c r="O35" s="62"/>
      <c r="P35" s="62"/>
      <c r="Q35" s="62"/>
      <c r="R35" s="62"/>
      <c r="S35" s="62"/>
      <c r="U35" s="62"/>
      <c r="V35" s="62"/>
      <c r="W35" s="62"/>
      <c r="X35" s="62"/>
      <c r="Y35" s="62"/>
      <c r="AA35" s="62"/>
      <c r="AB35" s="62"/>
      <c r="AC35" s="62"/>
      <c r="AD35" s="62"/>
      <c r="AE35" s="62"/>
    </row>
    <row r="36" spans="3:31" ht="15">
      <c r="C36" s="62"/>
      <c r="D36" s="62"/>
      <c r="E36" s="62"/>
      <c r="F36" s="62"/>
      <c r="I36" s="62"/>
      <c r="J36" s="62"/>
      <c r="K36" s="62"/>
      <c r="L36" s="62"/>
      <c r="M36" s="62"/>
      <c r="O36" s="62"/>
      <c r="P36" s="62"/>
      <c r="Q36" s="62"/>
      <c r="R36" s="62"/>
      <c r="S36" s="62"/>
      <c r="U36" s="62"/>
      <c r="V36" s="62"/>
      <c r="W36" s="62"/>
      <c r="X36" s="62"/>
      <c r="Y36" s="62"/>
      <c r="AA36" s="62"/>
      <c r="AB36" s="62"/>
      <c r="AC36" s="62"/>
      <c r="AD36" s="62"/>
      <c r="AE36" s="62"/>
    </row>
    <row r="37" spans="3:31" ht="15">
      <c r="C37" s="62"/>
      <c r="D37" s="62"/>
      <c r="E37" s="62"/>
      <c r="F37" s="62"/>
      <c r="I37" s="62"/>
      <c r="J37" s="62"/>
      <c r="K37" s="62"/>
      <c r="L37" s="62"/>
      <c r="M37" s="62"/>
      <c r="O37" s="62"/>
      <c r="P37" s="62"/>
      <c r="Q37" s="62"/>
      <c r="R37" s="62"/>
      <c r="S37" s="62"/>
      <c r="U37" s="62"/>
      <c r="V37" s="62"/>
      <c r="W37" s="62"/>
      <c r="X37" s="62"/>
      <c r="Y37" s="62"/>
      <c r="AA37" s="62"/>
      <c r="AB37" s="62"/>
      <c r="AC37" s="62"/>
      <c r="AD37" s="62"/>
      <c r="AE37" s="62"/>
    </row>
    <row r="38" spans="3:31" ht="15">
      <c r="C38" s="62"/>
      <c r="D38" s="62"/>
      <c r="E38" s="62"/>
      <c r="F38" s="62"/>
      <c r="I38" s="62"/>
      <c r="J38" s="62"/>
      <c r="K38" s="62"/>
      <c r="L38" s="62"/>
      <c r="M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</row>
    <row r="39" spans="3:31" ht="15">
      <c r="C39" s="62"/>
      <c r="D39" s="62"/>
      <c r="E39" s="62"/>
      <c r="F39" s="62"/>
      <c r="I39" s="62"/>
      <c r="J39" s="62"/>
      <c r="K39" s="62"/>
      <c r="L39" s="62"/>
      <c r="M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</row>
    <row r="40" spans="3:31" ht="15">
      <c r="C40" s="62"/>
      <c r="D40" s="62"/>
      <c r="E40" s="62"/>
      <c r="F40" s="62"/>
      <c r="I40" s="62"/>
      <c r="J40" s="62"/>
      <c r="K40" s="62"/>
      <c r="L40" s="62"/>
      <c r="M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</row>
    <row r="41" spans="3:31" ht="15">
      <c r="C41" s="62"/>
      <c r="D41" s="62"/>
      <c r="E41" s="62"/>
      <c r="F41" s="62"/>
      <c r="I41" s="62"/>
      <c r="J41" s="62"/>
      <c r="K41" s="62"/>
      <c r="L41" s="62"/>
      <c r="M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</row>
    <row r="42" spans="3:31" ht="15">
      <c r="C42" s="62"/>
      <c r="D42" s="62"/>
      <c r="E42" s="62"/>
      <c r="F42" s="62"/>
      <c r="I42" s="62"/>
      <c r="J42" s="62"/>
      <c r="K42" s="62"/>
      <c r="L42" s="62"/>
      <c r="M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</row>
    <row r="43" spans="3:31" ht="15">
      <c r="C43" s="62"/>
      <c r="D43" s="62"/>
      <c r="E43" s="62"/>
      <c r="F43" s="62"/>
      <c r="I43" s="62"/>
      <c r="J43" s="62"/>
      <c r="K43" s="62"/>
      <c r="L43" s="62"/>
      <c r="M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</row>
    <row r="44" spans="3:31" ht="15">
      <c r="C44" s="62"/>
      <c r="D44" s="62"/>
      <c r="E44" s="62"/>
      <c r="F44" s="62"/>
      <c r="I44" s="62"/>
      <c r="J44" s="62"/>
      <c r="K44" s="62"/>
      <c r="L44" s="62"/>
      <c r="M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</row>
    <row r="45" spans="3:31" ht="15">
      <c r="C45" s="62"/>
      <c r="D45" s="62"/>
      <c r="E45" s="62"/>
      <c r="F45" s="62"/>
      <c r="I45" s="62"/>
      <c r="J45" s="62"/>
      <c r="K45" s="62"/>
      <c r="L45" s="62"/>
      <c r="M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</row>
    <row r="46" spans="3:31" ht="15">
      <c r="C46" s="62"/>
      <c r="E46" s="62"/>
      <c r="F46" s="62"/>
      <c r="I46" s="62"/>
      <c r="J46" s="62"/>
      <c r="K46" s="62"/>
      <c r="L46" s="62"/>
      <c r="M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</row>
  </sheetData>
  <sheetProtection/>
  <mergeCells count="1">
    <mergeCell ref="A2:E2"/>
  </mergeCells>
  <printOptions verticalCentered="1"/>
  <pageMargins left="0.31496062992125984" right="0.31496062992125984" top="0.8" bottom="0.5905511811023623" header="0.35433070866141736" footer="0.3937007874015748"/>
  <pageSetup horizontalDpi="96" verticalDpi="96" orientation="landscape" paperSize="9" scale="68" r:id="rId2"/>
  <headerFooter alignWithMargins="0">
    <oddFooter>&amp;L&amp;"Helv,Standard"&amp;8Investor Relations&amp;R&amp;"Helv,Standard"&amp;8June 2007</oddFooter>
  </headerFooter>
  <colBreaks count="1" manualBreakCount="1">
    <brk id="1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46"/>
  <sheetViews>
    <sheetView zoomScale="80" zoomScaleNormal="80" zoomScalePageLayoutView="0" workbookViewId="0" topLeftCell="A1">
      <pane xSplit="2" topLeftCell="J1" activePane="topRight" state="frozen"/>
      <selection pane="topLeft" activeCell="A1" sqref="A1"/>
      <selection pane="topRight" activeCell="A17" sqref="A17:IV17"/>
    </sheetView>
  </sheetViews>
  <sheetFormatPr defaultColWidth="9.140625" defaultRowHeight="12.75" outlineLevelCol="1"/>
  <cols>
    <col min="1" max="1" width="41.28125" style="7" customWidth="1"/>
    <col min="2" max="2" width="1.421875" style="7" customWidth="1"/>
    <col min="3" max="7" width="10.7109375" style="0" customWidth="1"/>
    <col min="8" max="8" width="1.421875" style="7" customWidth="1"/>
    <col min="9" max="13" width="10.7109375" style="0" customWidth="1"/>
    <col min="14" max="14" width="1.1484375" style="0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1.421875" style="7" customWidth="1"/>
    <col min="33" max="37" width="10.7109375" style="0" customWidth="1"/>
    <col min="38" max="38" width="7.421875" style="0" customWidth="1"/>
    <col min="39" max="39" width="10.28125" style="0" customWidth="1"/>
    <col min="40" max="40" width="12.00390625" style="0" customWidth="1"/>
    <col min="41" max="44" width="9.140625" style="0" customWidth="1"/>
    <col min="45" max="47" width="9.140625" style="0" customWidth="1" outlineLevel="1"/>
    <col min="48" max="48" width="9.140625" style="0" customWidth="1"/>
    <col min="49" max="79" width="9.140625" style="0" customWidth="1" outlineLevel="1"/>
  </cols>
  <sheetData>
    <row r="1" spans="1:41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T1" s="7"/>
      <c r="V1" s="2"/>
      <c r="Z1" s="7"/>
      <c r="AB1" s="2"/>
      <c r="AF1" s="7"/>
      <c r="AH1" s="2"/>
      <c r="AM1"/>
      <c r="AN1"/>
      <c r="AO1"/>
    </row>
    <row r="2" spans="1:41" s="5" customFormat="1" ht="22.5" customHeight="1">
      <c r="A2" s="376" t="s">
        <v>0</v>
      </c>
      <c r="B2" s="376"/>
      <c r="C2" s="376"/>
      <c r="D2" s="376"/>
      <c r="E2" s="376"/>
      <c r="F2" s="282"/>
      <c r="G2" s="4"/>
      <c r="H2" s="7"/>
      <c r="I2" s="4"/>
      <c r="J2" s="4"/>
      <c r="K2" s="282"/>
      <c r="L2" s="4"/>
      <c r="M2" s="4"/>
      <c r="N2" s="4"/>
      <c r="O2" s="4"/>
      <c r="P2" s="4"/>
      <c r="Q2" s="4"/>
      <c r="R2" s="4"/>
      <c r="S2" s="4"/>
      <c r="T2" s="7"/>
      <c r="U2" s="4"/>
      <c r="V2" s="282"/>
      <c r="W2" s="4"/>
      <c r="X2" s="4"/>
      <c r="Y2" s="4"/>
      <c r="Z2" s="7"/>
      <c r="AA2" s="282"/>
      <c r="AB2" s="4"/>
      <c r="AC2" s="4"/>
      <c r="AD2" s="4"/>
      <c r="AE2" s="4"/>
      <c r="AF2" s="7"/>
      <c r="AG2" s="282"/>
      <c r="AH2" s="4"/>
      <c r="AI2" s="4"/>
      <c r="AJ2" s="4"/>
      <c r="AK2" s="4"/>
      <c r="AL2"/>
      <c r="AM2"/>
      <c r="AN2"/>
      <c r="AO2"/>
    </row>
    <row r="3" spans="1:41" s="5" customFormat="1" ht="22.5" customHeight="1">
      <c r="A3" s="169"/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 s="7"/>
      <c r="AG3" s="4"/>
      <c r="AH3" s="4"/>
      <c r="AI3" s="4"/>
      <c r="AJ3" s="4"/>
      <c r="AK3" s="4"/>
      <c r="AL3"/>
      <c r="AM3"/>
      <c r="AN3"/>
      <c r="AO3"/>
    </row>
    <row r="4" spans="1:37" s="114" customFormat="1" ht="22.5" customHeight="1">
      <c r="A4" s="170" t="s">
        <v>72</v>
      </c>
      <c r="B4" s="112"/>
      <c r="C4" s="113" t="s">
        <v>73</v>
      </c>
      <c r="D4" s="113" t="s">
        <v>74</v>
      </c>
      <c r="E4" s="113" t="s">
        <v>75</v>
      </c>
      <c r="F4" s="113" t="s">
        <v>76</v>
      </c>
      <c r="G4" s="113" t="s">
        <v>77</v>
      </c>
      <c r="I4" s="113" t="s">
        <v>73</v>
      </c>
      <c r="J4" s="113" t="s">
        <v>74</v>
      </c>
      <c r="K4" s="113" t="s">
        <v>75</v>
      </c>
      <c r="L4" s="113" t="s">
        <v>76</v>
      </c>
      <c r="M4" s="113" t="s">
        <v>77</v>
      </c>
      <c r="N4" s="198"/>
      <c r="O4" s="113" t="s">
        <v>73</v>
      </c>
      <c r="P4" s="113" t="s">
        <v>74</v>
      </c>
      <c r="Q4" s="113" t="s">
        <v>75</v>
      </c>
      <c r="R4" s="113" t="s">
        <v>76</v>
      </c>
      <c r="S4" s="113" t="s">
        <v>77</v>
      </c>
      <c r="U4" s="113" t="s">
        <v>73</v>
      </c>
      <c r="V4" s="113" t="s">
        <v>74</v>
      </c>
      <c r="W4" s="113" t="s">
        <v>75</v>
      </c>
      <c r="X4" s="113" t="s">
        <v>76</v>
      </c>
      <c r="Y4" s="113" t="s">
        <v>77</v>
      </c>
      <c r="AA4" s="113" t="s">
        <v>73</v>
      </c>
      <c r="AB4" s="113" t="s">
        <v>74</v>
      </c>
      <c r="AC4" s="113" t="s">
        <v>75</v>
      </c>
      <c r="AD4" s="113" t="s">
        <v>76</v>
      </c>
      <c r="AE4" s="113" t="s">
        <v>77</v>
      </c>
      <c r="AG4" s="113" t="s">
        <v>73</v>
      </c>
      <c r="AH4" s="113" t="s">
        <v>74</v>
      </c>
      <c r="AI4" s="113" t="s">
        <v>75</v>
      </c>
      <c r="AJ4" s="113" t="s">
        <v>76</v>
      </c>
      <c r="AK4" s="113" t="s">
        <v>77</v>
      </c>
    </row>
    <row r="5" spans="1:37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N5" s="199"/>
      <c r="O5" s="199"/>
      <c r="P5" s="199"/>
      <c r="Q5" s="199"/>
      <c r="R5" s="199"/>
      <c r="S5" s="199"/>
      <c r="U5" s="118"/>
      <c r="V5" s="118"/>
      <c r="W5" s="118"/>
      <c r="X5" s="118"/>
      <c r="Y5" s="118"/>
      <c r="AA5" s="118"/>
      <c r="AB5" s="118"/>
      <c r="AC5" s="118"/>
      <c r="AD5" s="118"/>
      <c r="AE5" s="118"/>
      <c r="AG5" s="118"/>
      <c r="AH5" s="118"/>
      <c r="AI5" s="118"/>
      <c r="AJ5" s="118"/>
      <c r="AK5" s="118"/>
    </row>
    <row r="6" spans="1:41" s="116" customFormat="1" ht="22.5" customHeight="1">
      <c r="A6" s="166"/>
      <c r="B6" s="119"/>
      <c r="C6" s="196" t="s">
        <v>54</v>
      </c>
      <c r="D6" s="196"/>
      <c r="E6" s="196"/>
      <c r="F6" s="196"/>
      <c r="G6" s="196"/>
      <c r="H6" s="120"/>
      <c r="I6" s="377" t="s">
        <v>2</v>
      </c>
      <c r="J6" s="378"/>
      <c r="K6" s="378"/>
      <c r="L6" s="378"/>
      <c r="M6" s="379"/>
      <c r="N6" s="202"/>
      <c r="O6" s="377" t="s">
        <v>78</v>
      </c>
      <c r="P6" s="378"/>
      <c r="Q6" s="378"/>
      <c r="R6" s="378"/>
      <c r="S6" s="379"/>
      <c r="T6" s="120"/>
      <c r="U6" s="196" t="s">
        <v>71</v>
      </c>
      <c r="V6" s="196"/>
      <c r="W6" s="196"/>
      <c r="X6" s="196"/>
      <c r="Y6" s="196"/>
      <c r="Z6" s="120"/>
      <c r="AA6" s="196" t="s">
        <v>3</v>
      </c>
      <c r="AB6" s="196"/>
      <c r="AC6" s="196"/>
      <c r="AD6" s="196"/>
      <c r="AE6" s="196"/>
      <c r="AF6" s="120"/>
      <c r="AG6" s="196" t="s">
        <v>64</v>
      </c>
      <c r="AH6" s="196"/>
      <c r="AI6" s="196"/>
      <c r="AJ6" s="196"/>
      <c r="AK6" s="196"/>
      <c r="AL6" s="121"/>
      <c r="AM6" s="121"/>
      <c r="AN6" s="121"/>
      <c r="AO6" s="121"/>
    </row>
    <row r="7" spans="1:37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380" t="s">
        <v>5</v>
      </c>
      <c r="J7" s="381"/>
      <c r="K7" s="381"/>
      <c r="L7" s="382"/>
      <c r="M7" s="200" t="s">
        <v>6</v>
      </c>
      <c r="N7" s="201"/>
      <c r="O7" s="380" t="s">
        <v>5</v>
      </c>
      <c r="P7" s="381"/>
      <c r="Q7" s="381"/>
      <c r="R7" s="382"/>
      <c r="S7" s="203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  <c r="AF7" s="104"/>
      <c r="AG7" s="106" t="s">
        <v>5</v>
      </c>
      <c r="AH7" s="122"/>
      <c r="AI7" s="122"/>
      <c r="AJ7" s="123"/>
      <c r="AK7" s="107" t="s">
        <v>6</v>
      </c>
    </row>
    <row r="8" spans="1:37" s="109" customFormat="1" ht="22.5" customHeight="1">
      <c r="A8" s="171" t="s">
        <v>21</v>
      </c>
      <c r="B8" s="131"/>
      <c r="C8" s="47">
        <v>1931.64927146315</v>
      </c>
      <c r="D8" s="47">
        <v>2763.22228298478</v>
      </c>
      <c r="E8" s="47">
        <v>2752.693244040989</v>
      </c>
      <c r="F8" s="47">
        <v>3033.63922349318</v>
      </c>
      <c r="G8" s="211">
        <f aca="true" t="shared" si="0" ref="G8:G15">SUM(C8:F8)</f>
        <v>10481.2040219821</v>
      </c>
      <c r="H8" s="215"/>
      <c r="I8" s="71">
        <v>964.671268921642</v>
      </c>
      <c r="J8" s="71">
        <v>949.6558014883881</v>
      </c>
      <c r="K8" s="264">
        <v>949.0216500511701</v>
      </c>
      <c r="L8" s="71">
        <v>1079.4335081748795</v>
      </c>
      <c r="M8" s="211">
        <f>SUM(I8:L8)</f>
        <v>3942.7822286360797</v>
      </c>
      <c r="N8" s="216"/>
      <c r="O8" s="241"/>
      <c r="P8" s="71">
        <v>907.5827179387</v>
      </c>
      <c r="Q8" s="264">
        <v>908.2965828749</v>
      </c>
      <c r="R8" s="71">
        <v>942.5734991864001</v>
      </c>
      <c r="S8" s="211">
        <f aca="true" t="shared" si="1" ref="S8:S15">SUM(P8:R8)</f>
        <v>2758.4528</v>
      </c>
      <c r="T8" s="215"/>
      <c r="U8" s="71">
        <v>585.531636137001</v>
      </c>
      <c r="V8" s="71">
        <v>543.5643669592489</v>
      </c>
      <c r="W8" s="264">
        <v>513.9394670071802</v>
      </c>
      <c r="X8" s="71">
        <v>568.3967230129799</v>
      </c>
      <c r="Y8" s="211">
        <f aca="true" t="shared" si="2" ref="Y8:Y15">SUM(U8:X8)</f>
        <v>2211.43219311641</v>
      </c>
      <c r="Z8" s="215"/>
      <c r="AA8" s="71">
        <v>280.562173825225</v>
      </c>
      <c r="AB8" s="71">
        <v>273.62057909443996</v>
      </c>
      <c r="AC8" s="264">
        <v>268.19178400901706</v>
      </c>
      <c r="AD8" s="71">
        <v>316.27900581319807</v>
      </c>
      <c r="AE8" s="211">
        <f aca="true" t="shared" si="3" ref="AE8:AE15">SUM(AA8:AD8)</f>
        <v>1138.65354274188</v>
      </c>
      <c r="AF8" s="215"/>
      <c r="AG8" s="71">
        <v>230.623248789286</v>
      </c>
      <c r="AH8" s="246">
        <v>219.13735411746498</v>
      </c>
      <c r="AI8" s="280">
        <v>228.52499245763403</v>
      </c>
      <c r="AJ8" s="71">
        <v>269.20649612870795</v>
      </c>
      <c r="AK8" s="71">
        <f aca="true" t="shared" si="4" ref="AK8:AK15">SUM(AG8:AJ8)</f>
        <v>947.492091493093</v>
      </c>
    </row>
    <row r="9" spans="1:37" s="108" customFormat="1" ht="22.5" customHeight="1">
      <c r="A9" s="172" t="s">
        <v>7</v>
      </c>
      <c r="B9" s="124"/>
      <c r="C9" s="43">
        <v>-1415.94432254214</v>
      </c>
      <c r="D9" s="43">
        <v>-2104.5731656172798</v>
      </c>
      <c r="E9" s="43">
        <v>-2126.3378273395897</v>
      </c>
      <c r="F9" s="43">
        <v>-2331.015286332021</v>
      </c>
      <c r="G9" s="210">
        <f t="shared" si="0"/>
        <v>-7977.87060183103</v>
      </c>
      <c r="H9" s="218"/>
      <c r="I9" s="20">
        <v>-710.822836121248</v>
      </c>
      <c r="J9" s="20">
        <v>-694.7760270844319</v>
      </c>
      <c r="K9" s="257">
        <v>-733.2813241117799</v>
      </c>
      <c r="L9" s="20">
        <v>-831.5775473103204</v>
      </c>
      <c r="M9" s="210">
        <f aca="true" t="shared" si="5" ref="M9:M14">SUM(I9:L9)</f>
        <v>-2970.45773462778</v>
      </c>
      <c r="N9" s="219"/>
      <c r="O9" s="220"/>
      <c r="P9" s="20">
        <v>-751.0856733620001</v>
      </c>
      <c r="Q9" s="257">
        <v>-746.2825177756299</v>
      </c>
      <c r="R9" s="20">
        <v>-757.5057588623702</v>
      </c>
      <c r="S9" s="210">
        <f t="shared" si="1"/>
        <v>-2254.87395</v>
      </c>
      <c r="T9" s="218"/>
      <c r="U9" s="20">
        <v>-420.305594944888</v>
      </c>
      <c r="V9" s="20">
        <v>-393.262791037231</v>
      </c>
      <c r="W9" s="257">
        <v>-375.973840150401</v>
      </c>
      <c r="X9" s="20">
        <v>-419.27218143347</v>
      </c>
      <c r="Y9" s="210">
        <f t="shared" si="2"/>
        <v>-1608.81440756599</v>
      </c>
      <c r="Z9" s="218"/>
      <c r="AA9" s="20">
        <v>-209.952719268749</v>
      </c>
      <c r="AB9" s="20">
        <v>-203.74978380690104</v>
      </c>
      <c r="AC9" s="257">
        <v>-197.805286117288</v>
      </c>
      <c r="AD9" s="20">
        <v>-241.39813559367497</v>
      </c>
      <c r="AE9" s="210">
        <f t="shared" si="3"/>
        <v>-852.905924786613</v>
      </c>
      <c r="AF9" s="218"/>
      <c r="AG9" s="20">
        <v>-196.838024310011</v>
      </c>
      <c r="AH9" s="242">
        <v>-187.396714374343</v>
      </c>
      <c r="AI9" s="276">
        <v>-193.53683595113097</v>
      </c>
      <c r="AJ9" s="20">
        <v>-230.10005446135096</v>
      </c>
      <c r="AK9" s="20">
        <f t="shared" si="4"/>
        <v>-807.8716290968359</v>
      </c>
    </row>
    <row r="10" spans="1:37" s="109" customFormat="1" ht="22.5" customHeight="1">
      <c r="A10" s="173" t="s">
        <v>22</v>
      </c>
      <c r="B10" s="131"/>
      <c r="C10" s="47">
        <v>515.70494892101</v>
      </c>
      <c r="D10" s="47">
        <v>658.6491173675</v>
      </c>
      <c r="E10" s="47">
        <v>626.3554167013901</v>
      </c>
      <c r="F10" s="47">
        <v>702.6239371611896</v>
      </c>
      <c r="G10" s="211">
        <f t="shared" si="0"/>
        <v>2503.3334201510897</v>
      </c>
      <c r="H10" s="215"/>
      <c r="I10" s="47">
        <v>253.84843280039502</v>
      </c>
      <c r="J10" s="47">
        <v>254.87977440396594</v>
      </c>
      <c r="K10" s="258">
        <v>215.74032593938307</v>
      </c>
      <c r="L10" s="47">
        <v>247.85596086456496</v>
      </c>
      <c r="M10" s="211">
        <f t="shared" si="5"/>
        <v>972.324494008309</v>
      </c>
      <c r="N10" s="216"/>
      <c r="O10" s="217"/>
      <c r="P10" s="47">
        <v>156.49704457669998</v>
      </c>
      <c r="Q10" s="258">
        <v>162.014065099277</v>
      </c>
      <c r="R10" s="34">
        <v>185.067740324022</v>
      </c>
      <c r="S10" s="211">
        <f t="shared" si="1"/>
        <v>503.57884999999897</v>
      </c>
      <c r="T10" s="215"/>
      <c r="U10" s="47">
        <v>165.226041192113</v>
      </c>
      <c r="V10" s="47">
        <v>150.30157592201502</v>
      </c>
      <c r="W10" s="258">
        <v>137.96562685677497</v>
      </c>
      <c r="X10" s="47">
        <v>149.124541579513</v>
      </c>
      <c r="Y10" s="211">
        <f t="shared" si="2"/>
        <v>602.617785550416</v>
      </c>
      <c r="Z10" s="215"/>
      <c r="AA10" s="47">
        <v>70.60945455647601</v>
      </c>
      <c r="AB10" s="47">
        <v>69.87079528754</v>
      </c>
      <c r="AC10" s="258">
        <v>70.38649789172797</v>
      </c>
      <c r="AD10" s="34">
        <v>74.88087021952404</v>
      </c>
      <c r="AE10" s="211">
        <f t="shared" si="3"/>
        <v>285.747617955268</v>
      </c>
      <c r="AF10" s="215"/>
      <c r="AG10" s="47">
        <v>33.7852244792754</v>
      </c>
      <c r="AH10" s="243">
        <v>31.740639743120994</v>
      </c>
      <c r="AI10" s="277">
        <v>34.9881565065036</v>
      </c>
      <c r="AJ10" s="34">
        <v>39.10644166735702</v>
      </c>
      <c r="AK10" s="71">
        <f t="shared" si="4"/>
        <v>139.620462396257</v>
      </c>
    </row>
    <row r="11" spans="1:37" s="108" customFormat="1" ht="22.5" customHeight="1">
      <c r="A11" s="174" t="s">
        <v>8</v>
      </c>
      <c r="B11" s="124"/>
      <c r="C11" s="43">
        <v>46.9007289980088</v>
      </c>
      <c r="D11" s="43">
        <v>73.0278476457942</v>
      </c>
      <c r="E11" s="43">
        <v>104.621246912936</v>
      </c>
      <c r="F11" s="43">
        <v>83.76707300959902</v>
      </c>
      <c r="G11" s="210">
        <f t="shared" si="0"/>
        <v>308.316896566338</v>
      </c>
      <c r="H11" s="218"/>
      <c r="I11" s="43">
        <v>28.4818795933573</v>
      </c>
      <c r="J11" s="43">
        <v>29.628809481957703</v>
      </c>
      <c r="K11" s="43">
        <v>35.11078918188931</v>
      </c>
      <c r="L11" s="43">
        <v>61.0125614415267</v>
      </c>
      <c r="M11" s="210">
        <f t="shared" si="5"/>
        <v>154.234039698731</v>
      </c>
      <c r="N11" s="219"/>
      <c r="O11" s="220"/>
      <c r="P11" s="30">
        <v>25.082150434</v>
      </c>
      <c r="Q11" s="259">
        <v>41.97418017558071</v>
      </c>
      <c r="R11" s="30">
        <v>21.209569390419276</v>
      </c>
      <c r="S11" s="210">
        <f t="shared" si="1"/>
        <v>88.26589999999999</v>
      </c>
      <c r="T11" s="218"/>
      <c r="U11" s="30">
        <v>10.0640461633987</v>
      </c>
      <c r="V11" s="30">
        <v>10.614764070669398</v>
      </c>
      <c r="W11" s="259">
        <v>16.426947495646704</v>
      </c>
      <c r="X11" s="30">
        <v>17.5896155866333</v>
      </c>
      <c r="Y11" s="210">
        <f t="shared" si="2"/>
        <v>54.6953733163481</v>
      </c>
      <c r="Z11" s="218"/>
      <c r="AA11" s="30">
        <v>1.22207835290425</v>
      </c>
      <c r="AB11" s="30">
        <v>0.91507616097394</v>
      </c>
      <c r="AC11" s="259">
        <v>1.0256289933774099</v>
      </c>
      <c r="AD11" s="30">
        <v>3.7902306515016497</v>
      </c>
      <c r="AE11" s="210">
        <f t="shared" si="3"/>
        <v>6.95301415875725</v>
      </c>
      <c r="AF11" s="218"/>
      <c r="AG11" s="43">
        <v>10.5286912933486</v>
      </c>
      <c r="AH11" s="244">
        <v>12.760166493193097</v>
      </c>
      <c r="AI11" s="69">
        <v>10.150933011442206</v>
      </c>
      <c r="AJ11" s="30">
        <v>11.587038804969296</v>
      </c>
      <c r="AK11" s="20">
        <f t="shared" si="4"/>
        <v>45.0268296029532</v>
      </c>
    </row>
    <row r="12" spans="1:37" s="108" customFormat="1" ht="22.5" customHeight="1">
      <c r="A12" s="173" t="s">
        <v>9</v>
      </c>
      <c r="B12" s="124"/>
      <c r="C12" s="43">
        <v>-124.39986133456199</v>
      </c>
      <c r="D12" s="43">
        <v>-237.65573900823404</v>
      </c>
      <c r="E12" s="43">
        <v>-243.51559887558489</v>
      </c>
      <c r="F12" s="43">
        <v>-260.52791669686803</v>
      </c>
      <c r="G12" s="210">
        <f t="shared" si="0"/>
        <v>-866.099115915249</v>
      </c>
      <c r="H12" s="218"/>
      <c r="I12" s="43">
        <v>-44.657127876194</v>
      </c>
      <c r="J12" s="43">
        <v>-44.086215577616</v>
      </c>
      <c r="K12" s="43">
        <v>-48.205054700632004</v>
      </c>
      <c r="L12" s="43">
        <v>-53.72449795359299</v>
      </c>
      <c r="M12" s="210">
        <f t="shared" si="5"/>
        <v>-190.672896108035</v>
      </c>
      <c r="N12" s="219"/>
      <c r="O12" s="220"/>
      <c r="P12" s="20">
        <v>-119.30822627260001</v>
      </c>
      <c r="Q12" s="257">
        <v>-121.65595700771301</v>
      </c>
      <c r="R12" s="20">
        <v>-126.607516719687</v>
      </c>
      <c r="S12" s="210">
        <f t="shared" si="1"/>
        <v>-367.5717</v>
      </c>
      <c r="T12" s="218"/>
      <c r="U12" s="20">
        <v>-46.286709107509</v>
      </c>
      <c r="V12" s="20">
        <v>-40.6572986590988</v>
      </c>
      <c r="W12" s="257">
        <v>-41.3816050571632</v>
      </c>
      <c r="X12" s="20">
        <v>-41.713988979606</v>
      </c>
      <c r="Y12" s="210">
        <f t="shared" si="2"/>
        <v>-170.039601803377</v>
      </c>
      <c r="Z12" s="218"/>
      <c r="AA12" s="20">
        <v>-19.355316399543</v>
      </c>
      <c r="AB12" s="20">
        <v>-19.054999897535197</v>
      </c>
      <c r="AC12" s="257">
        <v>-19.1558848601546</v>
      </c>
      <c r="AD12" s="20">
        <v>-22.20077354009001</v>
      </c>
      <c r="AE12" s="210">
        <f t="shared" si="3"/>
        <v>-79.76697469732281</v>
      </c>
      <c r="AF12" s="218"/>
      <c r="AG12" s="20">
        <v>-14.4799198901648</v>
      </c>
      <c r="AH12" s="242">
        <v>-15.0150417972637</v>
      </c>
      <c r="AI12" s="276">
        <v>-15.085354282693302</v>
      </c>
      <c r="AJ12" s="20">
        <v>-16.1077256333068</v>
      </c>
      <c r="AK12" s="20">
        <f t="shared" si="4"/>
        <v>-60.6880416034286</v>
      </c>
    </row>
    <row r="13" spans="1:37" s="108" customFormat="1" ht="22.5" customHeight="1">
      <c r="A13" s="173" t="s">
        <v>10</v>
      </c>
      <c r="B13" s="124"/>
      <c r="C13" s="43">
        <v>-78.23114320025701</v>
      </c>
      <c r="D13" s="43">
        <v>-119.49867219513698</v>
      </c>
      <c r="E13" s="43">
        <v>-128.60560235370298</v>
      </c>
      <c r="F13" s="43">
        <v>-141.888624068458</v>
      </c>
      <c r="G13" s="210">
        <f t="shared" si="0"/>
        <v>-468.22404181755496</v>
      </c>
      <c r="H13" s="218"/>
      <c r="I13" s="43">
        <v>-23.927912358816297</v>
      </c>
      <c r="J13" s="43">
        <v>-26.209412096045508</v>
      </c>
      <c r="K13" s="43">
        <v>-27.314300649314298</v>
      </c>
      <c r="L13" s="43">
        <v>-26.54872855933189</v>
      </c>
      <c r="M13" s="210">
        <f t="shared" si="5"/>
        <v>-104.000353663508</v>
      </c>
      <c r="N13" s="219"/>
      <c r="O13" s="220"/>
      <c r="P13" s="20">
        <v>-39.578317067</v>
      </c>
      <c r="Q13" s="257">
        <v>-38.34938489141639</v>
      </c>
      <c r="R13" s="20">
        <v>-43.61839804158362</v>
      </c>
      <c r="S13" s="210">
        <f t="shared" si="1"/>
        <v>-121.54610000000001</v>
      </c>
      <c r="T13" s="218"/>
      <c r="U13" s="20">
        <v>-22.5426920337011</v>
      </c>
      <c r="V13" s="20">
        <v>-22.401790928594195</v>
      </c>
      <c r="W13" s="257">
        <v>-24.685259498963404</v>
      </c>
      <c r="X13" s="20">
        <v>-27.366717531384595</v>
      </c>
      <c r="Y13" s="210">
        <f t="shared" si="2"/>
        <v>-96.9964599926433</v>
      </c>
      <c r="Z13" s="218"/>
      <c r="AA13" s="20">
        <v>-12.1643178377576</v>
      </c>
      <c r="AB13" s="20">
        <v>-10.991258499843799</v>
      </c>
      <c r="AC13" s="257">
        <v>-10.240946806728598</v>
      </c>
      <c r="AD13" s="20">
        <v>-12.800720795862603</v>
      </c>
      <c r="AE13" s="210">
        <f t="shared" si="3"/>
        <v>-46.1972439401926</v>
      </c>
      <c r="AF13" s="218"/>
      <c r="AG13" s="20">
        <v>-13.772627968382299</v>
      </c>
      <c r="AH13" s="242">
        <v>-11.689240638615601</v>
      </c>
      <c r="AI13" s="276">
        <v>-12.537281156787</v>
      </c>
      <c r="AJ13" s="20">
        <v>-17.3758069451225</v>
      </c>
      <c r="AK13" s="20">
        <f t="shared" si="4"/>
        <v>-55.3749567089074</v>
      </c>
    </row>
    <row r="14" spans="1:37" s="108" customFormat="1" ht="22.5" customHeight="1">
      <c r="A14" s="173" t="s">
        <v>23</v>
      </c>
      <c r="B14" s="124"/>
      <c r="C14" s="43">
        <v>-45.691362255251</v>
      </c>
      <c r="D14" s="43">
        <v>-72.29367837963702</v>
      </c>
      <c r="E14" s="43">
        <v>-100.75605294456201</v>
      </c>
      <c r="F14" s="43">
        <v>-106.00800089175397</v>
      </c>
      <c r="G14" s="210">
        <f t="shared" si="0"/>
        <v>-324.749094471204</v>
      </c>
      <c r="H14" s="218"/>
      <c r="I14" s="43">
        <v>-26.9683101800648</v>
      </c>
      <c r="J14" s="43">
        <v>-31.752702224950998</v>
      </c>
      <c r="K14" s="43">
        <v>-35.80981395615649</v>
      </c>
      <c r="L14" s="43">
        <v>-53.00098788518072</v>
      </c>
      <c r="M14" s="210">
        <f t="shared" si="5"/>
        <v>-147.531814246353</v>
      </c>
      <c r="N14" s="219"/>
      <c r="O14" s="220"/>
      <c r="P14" s="20">
        <v>-19.911360040799998</v>
      </c>
      <c r="Q14" s="257">
        <v>-39.8677069283935</v>
      </c>
      <c r="R14" s="20">
        <v>-37.170733030806495</v>
      </c>
      <c r="S14" s="210">
        <f t="shared" si="1"/>
        <v>-96.9498</v>
      </c>
      <c r="T14" s="218"/>
      <c r="U14" s="20">
        <v>-12.7590538707975</v>
      </c>
      <c r="V14" s="20">
        <v>-14.3632746695298</v>
      </c>
      <c r="W14" s="257">
        <v>-16.772482152164596</v>
      </c>
      <c r="X14" s="20">
        <v>-31.0383463059864</v>
      </c>
      <c r="Y14" s="210">
        <f t="shared" si="2"/>
        <v>-74.9331569984783</v>
      </c>
      <c r="Z14" s="218"/>
      <c r="AA14" s="20">
        <v>-2.1623825598937403</v>
      </c>
      <c r="AB14" s="20">
        <v>-1.4006133145088895</v>
      </c>
      <c r="AC14" s="257">
        <v>-1.9978784095906001</v>
      </c>
      <c r="AD14" s="20">
        <v>-2.43309709136126</v>
      </c>
      <c r="AE14" s="210">
        <f t="shared" si="3"/>
        <v>-7.99397137535449</v>
      </c>
      <c r="AF14" s="218"/>
      <c r="AG14" s="20">
        <v>-2.6340156444949696</v>
      </c>
      <c r="AH14" s="242">
        <v>-2.6145281298468697</v>
      </c>
      <c r="AI14" s="276">
        <v>-2.2186814982565304</v>
      </c>
      <c r="AJ14" s="20">
        <v>-0.8787727789198811</v>
      </c>
      <c r="AK14" s="20">
        <f t="shared" si="4"/>
        <v>-8.34599805151825</v>
      </c>
    </row>
    <row r="15" spans="1:37" s="109" customFormat="1" ht="22.5" customHeight="1">
      <c r="A15" s="175" t="s">
        <v>55</v>
      </c>
      <c r="B15" s="131"/>
      <c r="C15" s="47">
        <v>314.283311128949</v>
      </c>
      <c r="D15" s="47">
        <v>302.22887543028503</v>
      </c>
      <c r="E15" s="47">
        <v>258.099409440479</v>
      </c>
      <c r="F15" s="47">
        <v>277.966468513707</v>
      </c>
      <c r="G15" s="211">
        <f t="shared" si="0"/>
        <v>1152.57806451342</v>
      </c>
      <c r="H15" s="215"/>
      <c r="I15" s="47">
        <v>186.77696197867698</v>
      </c>
      <c r="J15" s="47">
        <v>182.46025398731103</v>
      </c>
      <c r="K15" s="47">
        <v>139.52194581517</v>
      </c>
      <c r="L15" s="47">
        <v>175.59430790798604</v>
      </c>
      <c r="M15" s="211">
        <f>SUM(I15:L15)</f>
        <v>684.353469689144</v>
      </c>
      <c r="N15" s="216"/>
      <c r="O15" s="217"/>
      <c r="P15" s="34">
        <v>2.7812916302998802</v>
      </c>
      <c r="Q15" s="265">
        <v>4.11519644733497</v>
      </c>
      <c r="R15" s="34">
        <v>-1.1193380776362503</v>
      </c>
      <c r="S15" s="211">
        <f t="shared" si="1"/>
        <v>5.7771499999986</v>
      </c>
      <c r="T15" s="215"/>
      <c r="U15" s="204">
        <v>93.7016323435038</v>
      </c>
      <c r="V15" s="204">
        <v>83.4939757354602</v>
      </c>
      <c r="W15" s="260">
        <v>71.55322764413202</v>
      </c>
      <c r="X15" s="204">
        <v>66.59510434916996</v>
      </c>
      <c r="Y15" s="211">
        <f t="shared" si="2"/>
        <v>315.343940072266</v>
      </c>
      <c r="Z15" s="215"/>
      <c r="AA15" s="204">
        <v>38.1495161121859</v>
      </c>
      <c r="AB15" s="204">
        <v>39.3389997366257</v>
      </c>
      <c r="AC15" s="260">
        <v>40.017416808632404</v>
      </c>
      <c r="AD15" s="279">
        <v>41.236509443711</v>
      </c>
      <c r="AE15" s="211">
        <f t="shared" si="3"/>
        <v>158.742442101155</v>
      </c>
      <c r="AF15" s="215"/>
      <c r="AG15" s="204">
        <v>13.427352269581899</v>
      </c>
      <c r="AH15" s="248">
        <v>15.181995670587899</v>
      </c>
      <c r="AI15" s="278">
        <v>15.297772580209397</v>
      </c>
      <c r="AJ15" s="279">
        <v>16.33117511497681</v>
      </c>
      <c r="AK15" s="71">
        <f t="shared" si="4"/>
        <v>60.238295635356</v>
      </c>
    </row>
    <row r="16" spans="1:37" s="110" customFormat="1" ht="22.5" customHeight="1">
      <c r="A16" s="176" t="s">
        <v>12</v>
      </c>
      <c r="B16" s="132"/>
      <c r="C16" s="205">
        <v>0.16270205765195225</v>
      </c>
      <c r="D16" s="205">
        <v>0.1093755204897317</v>
      </c>
      <c r="E16" s="205">
        <v>0.09376250332259535</v>
      </c>
      <c r="F16" s="205">
        <v>0.09162805727229283</v>
      </c>
      <c r="G16" s="213">
        <v>0.10996618919888711</v>
      </c>
      <c r="H16" s="222"/>
      <c r="I16" s="205">
        <v>0.19361721240797983</v>
      </c>
      <c r="J16" s="205">
        <v>0.19213303778204957</v>
      </c>
      <c r="K16" s="205">
        <v>0.14701661000847255</v>
      </c>
      <c r="L16" s="205">
        <v>0.16267264873487502</v>
      </c>
      <c r="M16" s="213">
        <f>M15/M8</f>
        <v>0.17357120682921445</v>
      </c>
      <c r="N16" s="223"/>
      <c r="O16" s="224"/>
      <c r="P16" s="37">
        <v>0.0030645048383212323</v>
      </c>
      <c r="Q16" s="266">
        <v>0.004530674809223363</v>
      </c>
      <c r="R16" s="37">
        <v>-0.001187533999844498</v>
      </c>
      <c r="S16" s="213">
        <f>S15/S8</f>
        <v>0.00209434433679583</v>
      </c>
      <c r="T16" s="222"/>
      <c r="U16" s="205">
        <v>0.16002830002780544</v>
      </c>
      <c r="V16" s="205">
        <v>0.15360457898028432</v>
      </c>
      <c r="W16" s="261">
        <v>0.13922501040989788</v>
      </c>
      <c r="X16" s="205">
        <v>0.11716306877379586</v>
      </c>
      <c r="Y16" s="213">
        <f>Y15/Y8</f>
        <v>0.14259715538818976</v>
      </c>
      <c r="Z16" s="222"/>
      <c r="AA16" s="205">
        <v>0.13597526563203413</v>
      </c>
      <c r="AB16" s="205">
        <v>0.1437720798151219</v>
      </c>
      <c r="AC16" s="205">
        <v>0.1492119415831432</v>
      </c>
      <c r="AD16" s="205">
        <v>0.1303801665168578</v>
      </c>
      <c r="AE16" s="252">
        <f>AE15/AE8</f>
        <v>0.13941241663280904</v>
      </c>
      <c r="AF16" s="222"/>
      <c r="AG16" s="205">
        <v>0.058222023755506516</v>
      </c>
      <c r="AH16" s="205">
        <v>0.06928072911955412</v>
      </c>
      <c r="AI16" s="205">
        <v>0.06694135471001245</v>
      </c>
      <c r="AJ16" s="205">
        <v>0.060664119736430336</v>
      </c>
      <c r="AK16" s="205">
        <f>AK15/AK8</f>
        <v>0.06357656826499762</v>
      </c>
    </row>
    <row r="17" spans="1:37" s="109" customFormat="1" ht="22.5" customHeight="1">
      <c r="A17" s="171" t="s">
        <v>56</v>
      </c>
      <c r="B17" s="131"/>
      <c r="C17" s="43">
        <v>407.08080020948</v>
      </c>
      <c r="D17" s="43">
        <v>498.905196780678</v>
      </c>
      <c r="E17" s="43">
        <v>455.88157028923195</v>
      </c>
      <c r="F17" s="43">
        <v>474.61308600179996</v>
      </c>
      <c r="G17" s="211">
        <f>SUM(C17:F17)</f>
        <v>1836.48065328119</v>
      </c>
      <c r="H17" s="215"/>
      <c r="I17" s="47">
        <v>235.791212900649</v>
      </c>
      <c r="J17" s="47">
        <v>234.46703156471006</v>
      </c>
      <c r="K17" s="47">
        <v>192.18492127742599</v>
      </c>
      <c r="L17" s="47">
        <v>229.18039746234297</v>
      </c>
      <c r="M17" s="211">
        <f>SUM(I17:L17)</f>
        <v>891.623563205128</v>
      </c>
      <c r="N17" s="216"/>
      <c r="O17" s="209"/>
      <c r="P17" s="47">
        <v>103.1957978363</v>
      </c>
      <c r="Q17" s="47">
        <v>106.281735930029</v>
      </c>
      <c r="R17" s="47">
        <v>97.32111623366998</v>
      </c>
      <c r="S17" s="211">
        <f>SUM(P17:R17)</f>
        <v>306.798649999999</v>
      </c>
      <c r="T17" s="215"/>
      <c r="U17" s="47">
        <v>115.084766759082</v>
      </c>
      <c r="V17" s="47">
        <v>105.40889292522799</v>
      </c>
      <c r="W17" s="47">
        <v>93.52935634231699</v>
      </c>
      <c r="X17" s="47">
        <v>88.80453044396398</v>
      </c>
      <c r="Y17" s="211">
        <f>SUM(U17:X17)</f>
        <v>402.82754647059096</v>
      </c>
      <c r="Z17" s="215"/>
      <c r="AA17" s="47">
        <v>44.6362384089094</v>
      </c>
      <c r="AB17" s="47">
        <v>46.13721687230301</v>
      </c>
      <c r="AC17" s="47">
        <v>46.55111156097958</v>
      </c>
      <c r="AD17" s="47">
        <v>49.513371271867015</v>
      </c>
      <c r="AE17" s="247">
        <f>SUM(AA17:AD17)</f>
        <v>186.837938114059</v>
      </c>
      <c r="AF17" s="215"/>
      <c r="AG17" s="47">
        <v>28.0150337158401</v>
      </c>
      <c r="AH17" s="47">
        <v>29.322198912138393</v>
      </c>
      <c r="AI17" s="47">
        <v>28.427195033483713</v>
      </c>
      <c r="AJ17" s="47">
        <v>28.982960814448788</v>
      </c>
      <c r="AK17" s="47">
        <f>SUM(AG17:AJ17)</f>
        <v>114.747388475911</v>
      </c>
    </row>
    <row r="18" spans="1:37" s="110" customFormat="1" ht="22.5" customHeight="1">
      <c r="A18" s="177" t="s">
        <v>14</v>
      </c>
      <c r="B18" s="132"/>
      <c r="C18" s="205">
        <v>0.21074260541155693</v>
      </c>
      <c r="D18" s="205">
        <v>0.18055195915754202</v>
      </c>
      <c r="E18" s="205">
        <v>0.1656129215545979</v>
      </c>
      <c r="F18" s="205">
        <v>0.15645007564719304</v>
      </c>
      <c r="G18" s="251">
        <f>G17/G8</f>
        <v>0.1752165733468752</v>
      </c>
      <c r="H18" s="222"/>
      <c r="I18" s="205">
        <v>0.24442649065751512</v>
      </c>
      <c r="J18" s="205">
        <v>0.24689685588950408</v>
      </c>
      <c r="K18" s="205">
        <v>0.2025084688711407</v>
      </c>
      <c r="L18" s="205">
        <v>0.212315437427771</v>
      </c>
      <c r="M18" s="213">
        <f>M17/M8</f>
        <v>0.2261407076275592</v>
      </c>
      <c r="N18" s="223"/>
      <c r="O18" s="221"/>
      <c r="P18" s="205">
        <v>0.11370401374618293</v>
      </c>
      <c r="Q18" s="205">
        <v>0.117012149923135</v>
      </c>
      <c r="R18" s="205">
        <v>0.10325042696158392</v>
      </c>
      <c r="S18" s="213">
        <f>S17/S8</f>
        <v>0.11122127955207317</v>
      </c>
      <c r="T18" s="222"/>
      <c r="U18" s="205">
        <v>0.19654747866117828</v>
      </c>
      <c r="V18" s="205">
        <v>0.19392163896779221</v>
      </c>
      <c r="W18" s="205">
        <v>0.1819851604060801</v>
      </c>
      <c r="X18" s="205">
        <v>0.15623687971532524</v>
      </c>
      <c r="Y18" s="213">
        <f>Y17/Y8</f>
        <v>0.18215686093586053</v>
      </c>
      <c r="Z18" s="222"/>
      <c r="AA18" s="205">
        <v>0.15909571058825397</v>
      </c>
      <c r="AB18" s="205">
        <v>0.16861749589521474</v>
      </c>
      <c r="AC18" s="205">
        <v>0.17357396585800872</v>
      </c>
      <c r="AD18" s="205">
        <v>0.1565496614122747</v>
      </c>
      <c r="AE18" s="252">
        <f>AE17/AE8</f>
        <v>0.16408673147773542</v>
      </c>
      <c r="AF18" s="222"/>
      <c r="AG18" s="205">
        <v>0.12147532333757319</v>
      </c>
      <c r="AH18" s="205">
        <v>0.13380739687319904</v>
      </c>
      <c r="AI18" s="205">
        <v>0.12439424995825696</v>
      </c>
      <c r="AJ18" s="205">
        <v>0.1076607037023059</v>
      </c>
      <c r="AK18" s="205">
        <f>AK17/AK8</f>
        <v>0.12110643403375307</v>
      </c>
    </row>
    <row r="19" spans="1:37" s="104" customFormat="1" ht="9" customHeight="1">
      <c r="A19" s="111"/>
      <c r="C19" s="225"/>
      <c r="D19" s="226"/>
      <c r="E19" s="226"/>
      <c r="F19" s="227"/>
      <c r="G19" s="227"/>
      <c r="H19" s="218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218"/>
      <c r="U19" s="56"/>
      <c r="V19" s="56"/>
      <c r="W19" s="56"/>
      <c r="X19" s="56"/>
      <c r="Y19" s="56"/>
      <c r="Z19" s="218"/>
      <c r="AA19" s="56"/>
      <c r="AB19" s="56"/>
      <c r="AC19" s="56"/>
      <c r="AD19" s="56"/>
      <c r="AE19" s="56"/>
      <c r="AF19" s="218"/>
      <c r="AG19" s="56"/>
      <c r="AH19" s="56"/>
      <c r="AI19" s="56"/>
      <c r="AJ19" s="56"/>
      <c r="AK19" s="56"/>
    </row>
    <row r="20" spans="1:41" s="104" customFormat="1" ht="22.5" customHeight="1">
      <c r="A20" s="171" t="s">
        <v>15</v>
      </c>
      <c r="B20" s="124"/>
      <c r="C20" s="43">
        <v>-11.2615382532359</v>
      </c>
      <c r="D20" s="43">
        <v>-44.6995358822378</v>
      </c>
      <c r="E20" s="262">
        <v>-48.169885967194304</v>
      </c>
      <c r="F20" s="43">
        <v>-68.865689342968</v>
      </c>
      <c r="G20" s="210">
        <f>SUM(C20:F20)</f>
        <v>-172.996649445636</v>
      </c>
      <c r="H20" s="218"/>
      <c r="I20" s="43"/>
      <c r="J20" s="43"/>
      <c r="K20" s="43"/>
      <c r="L20" s="43"/>
      <c r="M20" s="101"/>
      <c r="N20" s="219"/>
      <c r="O20" s="101"/>
      <c r="P20" s="101"/>
      <c r="Q20" s="101"/>
      <c r="R20" s="101"/>
      <c r="S20" s="101"/>
      <c r="T20" s="218"/>
      <c r="U20" s="43"/>
      <c r="V20" s="43"/>
      <c r="W20" s="228"/>
      <c r="X20" s="43"/>
      <c r="Y20" s="101"/>
      <c r="Z20" s="218"/>
      <c r="AA20" s="43"/>
      <c r="AB20" s="43"/>
      <c r="AC20" s="43"/>
      <c r="AD20" s="43"/>
      <c r="AE20" s="43"/>
      <c r="AF20" s="218"/>
      <c r="AG20" s="43"/>
      <c r="AH20" s="43"/>
      <c r="AI20" s="43"/>
      <c r="AJ20" s="43"/>
      <c r="AK20" s="43"/>
      <c r="AL20" s="141"/>
      <c r="AM20" s="108"/>
      <c r="AN20" s="108"/>
      <c r="AO20" s="108"/>
    </row>
    <row r="21" spans="1:41" s="111" customFormat="1" ht="22.5" customHeight="1">
      <c r="A21" s="171" t="s">
        <v>16</v>
      </c>
      <c r="B21" s="131"/>
      <c r="C21" s="47">
        <v>303.02177287571203</v>
      </c>
      <c r="D21" s="47">
        <v>257.5293395480479</v>
      </c>
      <c r="E21" s="258">
        <v>209.92952347328503</v>
      </c>
      <c r="F21" s="47">
        <v>209.1007791707391</v>
      </c>
      <c r="G21" s="211">
        <f>SUM(C21:F21)</f>
        <v>979.5814150677841</v>
      </c>
      <c r="H21" s="215"/>
      <c r="I21" s="47"/>
      <c r="J21" s="47"/>
      <c r="K21" s="47"/>
      <c r="L21" s="47"/>
      <c r="M21" s="101"/>
      <c r="N21" s="216"/>
      <c r="O21" s="209"/>
      <c r="P21" s="209"/>
      <c r="Q21" s="209"/>
      <c r="R21" s="209"/>
      <c r="S21" s="209"/>
      <c r="T21" s="215"/>
      <c r="U21" s="47"/>
      <c r="V21" s="47"/>
      <c r="W21" s="229"/>
      <c r="X21" s="47"/>
      <c r="Y21" s="101"/>
      <c r="Z21" s="215"/>
      <c r="AA21" s="47"/>
      <c r="AB21" s="47"/>
      <c r="AC21" s="43"/>
      <c r="AD21" s="47"/>
      <c r="AE21" s="43"/>
      <c r="AF21" s="215"/>
      <c r="AG21" s="47"/>
      <c r="AH21" s="47"/>
      <c r="AI21" s="43"/>
      <c r="AJ21" s="47"/>
      <c r="AK21" s="47"/>
      <c r="AL21" s="109"/>
      <c r="AM21" s="109"/>
      <c r="AN21" s="109"/>
      <c r="AO21" s="109"/>
    </row>
    <row r="22" spans="1:41" s="111" customFormat="1" ht="22.5" customHeight="1">
      <c r="A22" s="178" t="s">
        <v>57</v>
      </c>
      <c r="B22" s="131"/>
      <c r="C22" s="30">
        <v>-0.058496</v>
      </c>
      <c r="D22" s="30">
        <v>0.0584993305</v>
      </c>
      <c r="E22" s="259">
        <v>-8.452494444585151E-05</v>
      </c>
      <c r="F22" s="30">
        <v>8.1194444445849E-05</v>
      </c>
      <c r="G22" s="210">
        <v>0</v>
      </c>
      <c r="H22" s="215"/>
      <c r="I22" s="43"/>
      <c r="J22" s="43"/>
      <c r="K22" s="47"/>
      <c r="L22" s="47"/>
      <c r="M22" s="101"/>
      <c r="N22" s="216"/>
      <c r="O22" s="209"/>
      <c r="P22" s="209"/>
      <c r="Q22" s="209"/>
      <c r="R22" s="209"/>
      <c r="S22" s="209"/>
      <c r="T22" s="215"/>
      <c r="U22" s="43"/>
      <c r="V22" s="43"/>
      <c r="W22" s="229"/>
      <c r="X22" s="47"/>
      <c r="Y22" s="101"/>
      <c r="Z22" s="215"/>
      <c r="AA22" s="43"/>
      <c r="AB22" s="43"/>
      <c r="AC22" s="43"/>
      <c r="AD22" s="47"/>
      <c r="AE22" s="43"/>
      <c r="AF22" s="215"/>
      <c r="AG22" s="43"/>
      <c r="AH22" s="43"/>
      <c r="AI22" s="43"/>
      <c r="AJ22" s="47"/>
      <c r="AK22" s="43"/>
      <c r="AL22" s="109"/>
      <c r="AM22" s="109"/>
      <c r="AN22" s="109"/>
      <c r="AO22" s="109"/>
    </row>
    <row r="23" spans="1:37" s="108" customFormat="1" ht="22.5" customHeight="1">
      <c r="A23" s="178" t="s">
        <v>17</v>
      </c>
      <c r="B23" s="124"/>
      <c r="C23" s="43">
        <v>-60.0444445787802</v>
      </c>
      <c r="D23" s="43">
        <v>-63.4103512824628</v>
      </c>
      <c r="E23" s="262">
        <v>-34.855037762007996</v>
      </c>
      <c r="F23" s="43">
        <v>-44.174881590824015</v>
      </c>
      <c r="G23" s="210">
        <f>SUM(C23:F23)</f>
        <v>-202.484715214075</v>
      </c>
      <c r="H23" s="218"/>
      <c r="I23" s="30"/>
      <c r="J23" s="30"/>
      <c r="K23" s="43"/>
      <c r="L23" s="43"/>
      <c r="M23" s="101"/>
      <c r="N23" s="219"/>
      <c r="O23" s="101"/>
      <c r="P23" s="101"/>
      <c r="Q23" s="101"/>
      <c r="R23" s="101"/>
      <c r="S23" s="101"/>
      <c r="T23" s="218"/>
      <c r="U23" s="43"/>
      <c r="V23" s="43"/>
      <c r="W23" s="228"/>
      <c r="X23" s="43"/>
      <c r="Y23" s="101"/>
      <c r="Z23" s="218"/>
      <c r="AA23" s="43"/>
      <c r="AB23" s="43"/>
      <c r="AC23" s="43"/>
      <c r="AD23" s="43"/>
      <c r="AE23" s="43"/>
      <c r="AF23" s="218"/>
      <c r="AG23" s="43"/>
      <c r="AH23" s="43"/>
      <c r="AI23" s="43"/>
      <c r="AJ23" s="43"/>
      <c r="AK23" s="30"/>
    </row>
    <row r="24" spans="1:43" s="104" customFormat="1" ht="22.5" customHeight="1">
      <c r="A24" s="171" t="s">
        <v>79</v>
      </c>
      <c r="B24" s="131"/>
      <c r="C24" s="43">
        <v>242.91883229693184</v>
      </c>
      <c r="D24" s="43">
        <v>194.17748759608514</v>
      </c>
      <c r="E24" s="262">
        <v>175.07440118633298</v>
      </c>
      <c r="F24" s="43">
        <v>164.925978774359</v>
      </c>
      <c r="G24" s="267">
        <v>777.0966998537091</v>
      </c>
      <c r="H24" s="218"/>
      <c r="I24" s="47"/>
      <c r="J24" s="47"/>
      <c r="K24" s="47"/>
      <c r="L24" s="47"/>
      <c r="M24" s="209"/>
      <c r="N24" s="230"/>
      <c r="O24" s="47"/>
      <c r="P24" s="47"/>
      <c r="Q24" s="47"/>
      <c r="R24" s="47"/>
      <c r="S24" s="47"/>
      <c r="T24" s="218"/>
      <c r="U24" s="47"/>
      <c r="V24" s="47"/>
      <c r="W24" s="47"/>
      <c r="X24" s="47"/>
      <c r="Y24" s="209"/>
      <c r="Z24" s="218"/>
      <c r="AA24" s="47"/>
      <c r="AB24" s="47"/>
      <c r="AC24" s="47"/>
      <c r="AD24" s="47"/>
      <c r="AE24" s="209"/>
      <c r="AF24" s="218"/>
      <c r="AG24" s="47"/>
      <c r="AH24" s="47"/>
      <c r="AI24" s="47"/>
      <c r="AJ24" s="47"/>
      <c r="AK24" s="209"/>
      <c r="AL24" s="108"/>
      <c r="AM24" s="108"/>
      <c r="AN24" s="108"/>
      <c r="AO24" s="108"/>
      <c r="AP24" s="142"/>
      <c r="AQ24" s="143"/>
    </row>
    <row r="25" spans="2:37" s="104" customFormat="1" ht="9" customHeight="1">
      <c r="B25" s="124"/>
      <c r="C25" s="68"/>
      <c r="D25" s="68"/>
      <c r="E25" s="68"/>
      <c r="F25" s="68"/>
      <c r="G25" s="68"/>
      <c r="H25" s="21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218"/>
      <c r="U25" s="68"/>
      <c r="V25" s="68"/>
      <c r="W25" s="68"/>
      <c r="X25" s="68"/>
      <c r="Y25" s="68"/>
      <c r="Z25" s="218"/>
      <c r="AA25" s="68"/>
      <c r="AB25" s="68"/>
      <c r="AC25" s="68"/>
      <c r="AD25" s="68"/>
      <c r="AE25" s="231"/>
      <c r="AF25" s="218"/>
      <c r="AG25" s="68"/>
      <c r="AH25" s="68"/>
      <c r="AI25" s="68"/>
      <c r="AJ25" s="68"/>
      <c r="AK25" s="231"/>
    </row>
    <row r="26" spans="1:41" s="104" customFormat="1" ht="22.5" customHeight="1">
      <c r="A26" s="171" t="s">
        <v>20</v>
      </c>
      <c r="B26" s="124"/>
      <c r="C26" s="54">
        <v>25031.03835</v>
      </c>
      <c r="D26" s="90">
        <v>40301.43705</v>
      </c>
      <c r="E26" s="263">
        <v>40575.4388</v>
      </c>
      <c r="F26" s="54">
        <v>41490.44915</v>
      </c>
      <c r="G26" s="268">
        <v>41490.44915</v>
      </c>
      <c r="H26" s="218"/>
      <c r="I26" s="54">
        <v>9621</v>
      </c>
      <c r="J26" s="54">
        <v>9650</v>
      </c>
      <c r="K26" s="263">
        <v>9712</v>
      </c>
      <c r="L26" s="54">
        <v>9829</v>
      </c>
      <c r="M26" s="269">
        <v>9829</v>
      </c>
      <c r="N26" s="232"/>
      <c r="O26" s="90"/>
      <c r="P26" s="54">
        <v>15053</v>
      </c>
      <c r="Q26" s="263">
        <v>15217</v>
      </c>
      <c r="R26" s="54">
        <v>15453</v>
      </c>
      <c r="S26" s="269">
        <v>15453</v>
      </c>
      <c r="T26" s="218"/>
      <c r="U26" s="54">
        <v>7655.9471</v>
      </c>
      <c r="V26" s="54">
        <v>7751.44705</v>
      </c>
      <c r="W26" s="54">
        <v>7774.94755</v>
      </c>
      <c r="X26" s="54">
        <v>7827</v>
      </c>
      <c r="Y26" s="54">
        <v>7827</v>
      </c>
      <c r="Z26" s="218"/>
      <c r="AA26" s="54">
        <v>3343.49125</v>
      </c>
      <c r="AB26" s="54">
        <v>3382.99</v>
      </c>
      <c r="AC26" s="54">
        <v>3356.49125</v>
      </c>
      <c r="AD26" s="54">
        <v>3794</v>
      </c>
      <c r="AE26" s="54">
        <v>3794</v>
      </c>
      <c r="AF26" s="218"/>
      <c r="AG26" s="54">
        <v>3986.6</v>
      </c>
      <c r="AH26" s="245">
        <v>4033</v>
      </c>
      <c r="AI26" s="245">
        <v>4074</v>
      </c>
      <c r="AJ26" s="245">
        <v>4144</v>
      </c>
      <c r="AK26" s="245">
        <v>4144</v>
      </c>
      <c r="AL26" s="108"/>
      <c r="AM26" s="108"/>
      <c r="AN26" s="108"/>
      <c r="AO26" s="108"/>
    </row>
    <row r="27" spans="2:41" s="104" customFormat="1" ht="9" customHeight="1">
      <c r="B27" s="124"/>
      <c r="C27" s="56"/>
      <c r="D27" s="56"/>
      <c r="E27" s="56"/>
      <c r="F27" s="56"/>
      <c r="G27" s="57"/>
      <c r="H27" s="218"/>
      <c r="I27" s="56"/>
      <c r="J27" s="56"/>
      <c r="K27" s="56"/>
      <c r="L27" s="56"/>
      <c r="M27" s="57"/>
      <c r="N27" s="57"/>
      <c r="O27" s="57"/>
      <c r="P27" s="57"/>
      <c r="Q27" s="57"/>
      <c r="S27" s="57"/>
      <c r="T27" s="218"/>
      <c r="U27" s="56"/>
      <c r="V27" s="56"/>
      <c r="W27" s="56"/>
      <c r="X27" s="56"/>
      <c r="Y27" s="57"/>
      <c r="Z27" s="218"/>
      <c r="AA27" s="56"/>
      <c r="AB27" s="56"/>
      <c r="AC27" s="56"/>
      <c r="AD27" s="56"/>
      <c r="AE27" s="57"/>
      <c r="AF27" s="218"/>
      <c r="AG27" s="56"/>
      <c r="AH27" s="56"/>
      <c r="AI27" s="56"/>
      <c r="AJ27" s="56"/>
      <c r="AK27" s="57"/>
      <c r="AL27" s="108"/>
      <c r="AM27" s="108"/>
      <c r="AN27" s="108"/>
      <c r="AO27" s="108"/>
    </row>
    <row r="28" spans="1:37" s="165" customFormat="1" ht="22.5" customHeight="1">
      <c r="A28" s="179" t="s">
        <v>58</v>
      </c>
      <c r="B28" s="152"/>
      <c r="C28" s="43">
        <v>-2.40114957737467</v>
      </c>
      <c r="D28" s="43">
        <v>-0.70015232321049</v>
      </c>
      <c r="E28" s="43">
        <v>-4.37756549795297</v>
      </c>
      <c r="F28" s="43">
        <v>3.67235520635943</v>
      </c>
      <c r="G28" s="254">
        <v>-3.8065121921786997</v>
      </c>
      <c r="H28" s="235"/>
      <c r="I28" s="233"/>
      <c r="J28" s="233"/>
      <c r="K28" s="233"/>
      <c r="L28" s="233"/>
      <c r="M28" s="234"/>
      <c r="N28" s="236"/>
      <c r="O28" s="249"/>
      <c r="P28" s="249"/>
      <c r="Q28" s="249"/>
      <c r="R28" s="249"/>
      <c r="S28" s="234"/>
      <c r="T28" s="235"/>
      <c r="U28" s="233"/>
      <c r="V28" s="233"/>
      <c r="W28" s="233"/>
      <c r="X28" s="233"/>
      <c r="Y28" s="234"/>
      <c r="Z28" s="235"/>
      <c r="AA28" s="233"/>
      <c r="AB28" s="233"/>
      <c r="AC28" s="233"/>
      <c r="AD28" s="233"/>
      <c r="AE28" s="234"/>
      <c r="AF28" s="235"/>
      <c r="AG28" s="233"/>
      <c r="AH28" s="233"/>
      <c r="AI28" s="233"/>
      <c r="AJ28" s="233"/>
      <c r="AK28" s="234"/>
    </row>
    <row r="29" spans="1:37" s="5" customFormat="1" ht="9" customHeight="1">
      <c r="A29" s="194"/>
      <c r="B29" s="154"/>
      <c r="C29" s="237"/>
      <c r="D29" s="237"/>
      <c r="E29" s="238"/>
      <c r="F29" s="238"/>
      <c r="G29" s="238"/>
      <c r="H29" s="239"/>
      <c r="I29" s="237"/>
      <c r="J29" s="237"/>
      <c r="K29" s="237"/>
      <c r="L29" s="238"/>
      <c r="M29" s="238"/>
      <c r="N29" s="238"/>
      <c r="O29" s="250"/>
      <c r="P29" s="250"/>
      <c r="Q29" s="250"/>
      <c r="S29" s="238"/>
      <c r="T29" s="239"/>
      <c r="U29" s="237"/>
      <c r="V29" s="237"/>
      <c r="W29" s="237"/>
      <c r="X29" s="238"/>
      <c r="Y29" s="238"/>
      <c r="Z29" s="239"/>
      <c r="AA29" s="237"/>
      <c r="AB29" s="237"/>
      <c r="AC29" s="237"/>
      <c r="AD29" s="238"/>
      <c r="AE29" s="238"/>
      <c r="AF29" s="239"/>
      <c r="AG29" s="237"/>
      <c r="AH29" s="237"/>
      <c r="AI29" s="237"/>
      <c r="AJ29" s="237"/>
      <c r="AK29" s="238"/>
    </row>
    <row r="30" spans="1:37" s="5" customFormat="1" ht="22.5" customHeight="1">
      <c r="A30" s="167" t="s">
        <v>48</v>
      </c>
      <c r="B30" s="46"/>
      <c r="C30" s="47">
        <v>4176.51027979686</v>
      </c>
      <c r="D30" s="47">
        <v>8455.76895384023</v>
      </c>
      <c r="E30" s="258">
        <v>8541.387805949162</v>
      </c>
      <c r="F30" s="47">
        <v>8620.19725979366</v>
      </c>
      <c r="G30" s="47">
        <v>8620.19725979366</v>
      </c>
      <c r="H30" s="239"/>
      <c r="I30" s="47">
        <v>1932.95370044712</v>
      </c>
      <c r="J30" s="47">
        <v>2119.8817139014</v>
      </c>
      <c r="K30" s="258">
        <v>2234.55398616174</v>
      </c>
      <c r="L30" s="47">
        <v>2305.0399448559297</v>
      </c>
      <c r="M30" s="47">
        <v>2305.0399448559297</v>
      </c>
      <c r="N30" s="240"/>
      <c r="O30" s="101"/>
      <c r="P30" s="47">
        <v>4046.6689599896</v>
      </c>
      <c r="Q30" s="258">
        <v>4068.5268962062996</v>
      </c>
      <c r="R30" s="47">
        <v>4017.3233139737004</v>
      </c>
      <c r="S30" s="47">
        <v>4017.3233139737004</v>
      </c>
      <c r="T30" s="239"/>
      <c r="U30" s="47">
        <v>1031.50353158174</v>
      </c>
      <c r="V30" s="47">
        <v>1037.9673152222101</v>
      </c>
      <c r="W30" s="47">
        <v>1089.35158750917</v>
      </c>
      <c r="X30" s="47">
        <v>1132.71</v>
      </c>
      <c r="Y30" s="47">
        <v>1132.71</v>
      </c>
      <c r="Z30" s="239"/>
      <c r="AA30" s="47">
        <v>392.904756951481</v>
      </c>
      <c r="AB30" s="47">
        <v>402.838577758079</v>
      </c>
      <c r="AC30" s="47">
        <v>395.65433736247</v>
      </c>
      <c r="AD30" s="47">
        <v>461.74</v>
      </c>
      <c r="AE30" s="47">
        <v>461.74</v>
      </c>
      <c r="AF30" s="239"/>
      <c r="AG30" s="47">
        <v>749.77</v>
      </c>
      <c r="AH30" s="229">
        <v>780.564336018944</v>
      </c>
      <c r="AI30" s="229">
        <v>581.08875518892</v>
      </c>
      <c r="AJ30" s="281">
        <v>710.468074693665</v>
      </c>
      <c r="AK30" s="47">
        <v>710.468074693665</v>
      </c>
    </row>
    <row r="31" spans="1:37" s="5" customFormat="1" ht="22.5" customHeight="1">
      <c r="A31" s="167" t="s">
        <v>49</v>
      </c>
      <c r="B31" s="46"/>
      <c r="C31" s="233"/>
      <c r="D31" s="233"/>
      <c r="E31" s="233"/>
      <c r="F31" s="233"/>
      <c r="G31" s="214">
        <v>0.13370669252422757</v>
      </c>
      <c r="H31" s="239"/>
      <c r="I31" s="233"/>
      <c r="J31" s="233"/>
      <c r="K31" s="233"/>
      <c r="L31" s="233"/>
      <c r="M31" s="214">
        <v>0.297</v>
      </c>
      <c r="N31" s="236"/>
      <c r="O31" s="249"/>
      <c r="P31" s="249"/>
      <c r="Q31" s="249"/>
      <c r="R31" s="249"/>
      <c r="S31" s="214">
        <v>0.001</v>
      </c>
      <c r="T31" s="239"/>
      <c r="U31" s="233"/>
      <c r="V31" s="233"/>
      <c r="W31" s="233"/>
      <c r="X31" s="233"/>
      <c r="Y31" s="214">
        <v>0.2783978759044006</v>
      </c>
      <c r="Z31" s="239"/>
      <c r="AA31" s="233"/>
      <c r="AB31" s="233"/>
      <c r="AC31" s="233"/>
      <c r="AD31" s="233"/>
      <c r="AE31" s="214">
        <v>0.3437898971821079</v>
      </c>
      <c r="AF31" s="239"/>
      <c r="AG31" s="233"/>
      <c r="AH31" s="233"/>
      <c r="AI31" s="233"/>
      <c r="AJ31" s="233"/>
      <c r="AK31" s="214">
        <v>0.08478677336955522</v>
      </c>
    </row>
    <row r="32" spans="3:37" ht="15">
      <c r="C32" s="62"/>
      <c r="D32" s="62"/>
      <c r="E32" s="62"/>
      <c r="F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U32" s="62"/>
      <c r="V32" s="62"/>
      <c r="W32" s="62"/>
      <c r="X32" s="62"/>
      <c r="Y32" s="62"/>
      <c r="AA32" s="62"/>
      <c r="AB32" s="62"/>
      <c r="AC32" s="62"/>
      <c r="AD32" s="62"/>
      <c r="AE32" s="62"/>
      <c r="AG32" s="62"/>
      <c r="AH32" s="62"/>
      <c r="AI32" s="62"/>
      <c r="AJ32" s="62"/>
      <c r="AK32" s="62"/>
    </row>
    <row r="33" spans="3:37" ht="15">
      <c r="C33" s="62"/>
      <c r="D33" s="62"/>
      <c r="E33" s="62"/>
      <c r="F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U33" s="62"/>
      <c r="V33" s="62"/>
      <c r="W33" s="62"/>
      <c r="X33" s="62"/>
      <c r="Y33" s="62"/>
      <c r="AA33" s="62"/>
      <c r="AB33" s="62"/>
      <c r="AC33" s="62"/>
      <c r="AD33" s="253"/>
      <c r="AE33" s="253"/>
      <c r="AG33" s="62"/>
      <c r="AH33" s="62"/>
      <c r="AI33" s="62"/>
      <c r="AJ33" s="62"/>
      <c r="AK33" s="253"/>
    </row>
    <row r="34" spans="3:37" ht="15">
      <c r="C34" s="62"/>
      <c r="D34" s="62"/>
      <c r="E34" s="253"/>
      <c r="F34" s="62"/>
      <c r="I34" s="62"/>
      <c r="J34" s="62"/>
      <c r="K34" s="62"/>
      <c r="L34" s="253"/>
      <c r="M34" s="62"/>
      <c r="N34" s="62"/>
      <c r="O34" s="62"/>
      <c r="P34" s="62"/>
      <c r="Q34" s="62"/>
      <c r="R34" s="62"/>
      <c r="S34" s="62"/>
      <c r="U34" s="62"/>
      <c r="V34" s="62"/>
      <c r="W34" s="62"/>
      <c r="X34" s="253"/>
      <c r="Y34" s="253"/>
      <c r="AA34" s="62"/>
      <c r="AB34" s="62"/>
      <c r="AC34" s="62"/>
      <c r="AD34" s="62"/>
      <c r="AE34" s="253"/>
      <c r="AG34" s="62"/>
      <c r="AH34" s="62"/>
      <c r="AI34" s="62"/>
      <c r="AJ34" s="62"/>
      <c r="AK34" s="253"/>
    </row>
    <row r="35" spans="3:37" ht="15">
      <c r="C35" s="62"/>
      <c r="D35" s="62"/>
      <c r="E35" s="62"/>
      <c r="F35" s="62"/>
      <c r="I35" s="62"/>
      <c r="J35" s="62"/>
      <c r="K35" s="62"/>
      <c r="L35" s="253"/>
      <c r="M35" s="62"/>
      <c r="N35" s="62"/>
      <c r="O35" s="62"/>
      <c r="P35" s="62"/>
      <c r="Q35" s="62"/>
      <c r="R35" s="62"/>
      <c r="S35" s="62"/>
      <c r="U35" s="62"/>
      <c r="V35" s="62"/>
      <c r="W35" s="62"/>
      <c r="X35" s="62"/>
      <c r="Y35" s="253"/>
      <c r="AA35" s="62"/>
      <c r="AB35" s="62"/>
      <c r="AC35" s="62"/>
      <c r="AD35" s="62"/>
      <c r="AE35" s="253"/>
      <c r="AG35" s="62"/>
      <c r="AH35" s="62"/>
      <c r="AI35" s="62"/>
      <c r="AJ35" s="62"/>
      <c r="AK35" s="253"/>
    </row>
    <row r="36" spans="3:37" ht="15">
      <c r="C36" s="62"/>
      <c r="D36" s="62"/>
      <c r="E36" s="62"/>
      <c r="F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U36" s="62"/>
      <c r="V36" s="62"/>
      <c r="W36" s="62"/>
      <c r="X36" s="62"/>
      <c r="Y36" s="253"/>
      <c r="AA36" s="62"/>
      <c r="AB36" s="62"/>
      <c r="AC36" s="62"/>
      <c r="AD36" s="62"/>
      <c r="AE36" s="62"/>
      <c r="AG36" s="62"/>
      <c r="AH36" s="62"/>
      <c r="AI36" s="62"/>
      <c r="AJ36" s="62"/>
      <c r="AK36" s="62"/>
    </row>
    <row r="37" spans="3:37" ht="15">
      <c r="C37" s="62"/>
      <c r="D37" s="62"/>
      <c r="E37" s="62"/>
      <c r="F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U37" s="62"/>
      <c r="V37" s="62"/>
      <c r="W37" s="62"/>
      <c r="X37" s="62"/>
      <c r="Y37" s="62"/>
      <c r="AA37" s="62"/>
      <c r="AB37" s="62"/>
      <c r="AC37" s="62"/>
      <c r="AD37" s="62"/>
      <c r="AE37" s="62"/>
      <c r="AG37" s="62"/>
      <c r="AH37" s="62"/>
      <c r="AI37" s="62"/>
      <c r="AJ37" s="62"/>
      <c r="AK37" s="62"/>
    </row>
    <row r="38" spans="3:37" ht="15">
      <c r="C38" s="62"/>
      <c r="D38" s="62"/>
      <c r="E38" s="62"/>
      <c r="F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  <c r="AG38" s="62"/>
      <c r="AH38" s="62"/>
      <c r="AI38" s="62"/>
      <c r="AJ38" s="62"/>
      <c r="AK38" s="62"/>
    </row>
    <row r="39" spans="3:37" ht="15">
      <c r="C39" s="62"/>
      <c r="D39" s="62"/>
      <c r="E39" s="62"/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  <c r="AG39" s="62"/>
      <c r="AH39" s="62"/>
      <c r="AI39" s="62"/>
      <c r="AJ39" s="62"/>
      <c r="AK39" s="62"/>
    </row>
    <row r="40" spans="3:37" ht="15">
      <c r="C40" s="62"/>
      <c r="D40" s="62"/>
      <c r="E40" s="62"/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  <c r="AG40" s="62"/>
      <c r="AH40" s="62"/>
      <c r="AI40" s="62"/>
      <c r="AJ40" s="62"/>
      <c r="AK40" s="62"/>
    </row>
    <row r="41" spans="3:37" ht="15">
      <c r="C41" s="62"/>
      <c r="D41" s="62"/>
      <c r="E41" s="62"/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  <c r="AG41" s="62"/>
      <c r="AH41" s="62"/>
      <c r="AI41" s="62"/>
      <c r="AJ41" s="62"/>
      <c r="AK41" s="62"/>
    </row>
    <row r="42" spans="3:37" ht="15">
      <c r="C42" s="62"/>
      <c r="D42" s="62"/>
      <c r="E42" s="62"/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  <c r="AG42" s="62"/>
      <c r="AH42" s="62"/>
      <c r="AI42" s="62"/>
      <c r="AJ42" s="62"/>
      <c r="AK42" s="62"/>
    </row>
    <row r="43" spans="3:37" ht="15">
      <c r="C43" s="62"/>
      <c r="D43" s="62"/>
      <c r="E43" s="62"/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  <c r="AG43" s="62"/>
      <c r="AH43" s="62"/>
      <c r="AI43" s="62"/>
      <c r="AJ43" s="62"/>
      <c r="AK43" s="62"/>
    </row>
    <row r="44" spans="3:37" ht="15">
      <c r="C44" s="62"/>
      <c r="D44" s="62"/>
      <c r="E44" s="62"/>
      <c r="F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  <c r="AG44" s="62"/>
      <c r="AH44" s="62"/>
      <c r="AI44" s="62"/>
      <c r="AJ44" s="62"/>
      <c r="AK44" s="62"/>
    </row>
    <row r="45" spans="3:37" ht="15">
      <c r="C45" s="62"/>
      <c r="D45" s="62"/>
      <c r="E45" s="62"/>
      <c r="F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  <c r="AG45" s="62"/>
      <c r="AH45" s="62"/>
      <c r="AI45" s="62"/>
      <c r="AJ45" s="62"/>
      <c r="AK45" s="62"/>
    </row>
    <row r="46" spans="3:37" ht="15">
      <c r="C46" s="62"/>
      <c r="E46" s="62"/>
      <c r="F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  <c r="AG46" s="62"/>
      <c r="AH46" s="62"/>
      <c r="AI46" s="62"/>
      <c r="AJ46" s="62"/>
      <c r="AK46" s="62"/>
    </row>
  </sheetData>
  <sheetProtection/>
  <mergeCells count="5">
    <mergeCell ref="A2:E2"/>
    <mergeCell ref="I6:M6"/>
    <mergeCell ref="O6:S6"/>
    <mergeCell ref="I7:L7"/>
    <mergeCell ref="O7:R7"/>
  </mergeCells>
  <printOptions verticalCentered="1"/>
  <pageMargins left="0.31496062992125984" right="0.31496062992125984" top="0.8" bottom="0.5905511811023623" header="0.35433070866141736" footer="0.3937007874015748"/>
  <pageSetup horizontalDpi="96" verticalDpi="96" orientation="landscape" paperSize="9" scale="68" r:id="rId2"/>
  <headerFooter alignWithMargins="0">
    <oddFooter>&amp;L&amp;"Helv,Standard"&amp;8Investor Relations&amp;R&amp;"Helv,Standard"&amp;8June 2008</oddFooter>
  </headerFooter>
  <colBreaks count="1" manualBreakCount="1">
    <brk id="20" max="30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46"/>
  <sheetViews>
    <sheetView zoomScale="80" zoomScaleNormal="80" zoomScalePageLayoutView="0" workbookViewId="0" topLeftCell="G4">
      <selection activeCell="A17" sqref="A17:IV17"/>
    </sheetView>
  </sheetViews>
  <sheetFormatPr defaultColWidth="9.140625" defaultRowHeight="12.75" outlineLevelCol="1"/>
  <cols>
    <col min="1" max="1" width="44.421875" style="7" customWidth="1"/>
    <col min="2" max="2" width="2.28125" style="7" customWidth="1"/>
    <col min="3" max="8" width="10.7109375" style="0" customWidth="1"/>
    <col min="9" max="9" width="1.421875" style="7" customWidth="1"/>
    <col min="10" max="14" width="10.7109375" style="0" customWidth="1"/>
    <col min="15" max="15" width="1.1484375" style="0" customWidth="1"/>
    <col min="16" max="20" width="10.7109375" style="0" customWidth="1"/>
    <col min="21" max="21" width="1.421875" style="7" customWidth="1"/>
    <col min="22" max="26" width="10.7109375" style="0" customWidth="1"/>
    <col min="27" max="27" width="1.421875" style="7" customWidth="1"/>
    <col min="28" max="32" width="10.7109375" style="0" customWidth="1"/>
    <col min="33" max="33" width="1.421875" style="7" customWidth="1"/>
    <col min="34" max="38" width="10.7109375" style="0" customWidth="1"/>
    <col min="39" max="39" width="10.57421875" style="0" customWidth="1"/>
    <col min="40" max="40" width="10.28125" style="0" customWidth="1"/>
    <col min="41" max="41" width="12.00390625" style="0" customWidth="1"/>
    <col min="42" max="45" width="9.140625" style="0" customWidth="1"/>
    <col min="46" max="48" width="9.140625" style="0" customWidth="1" outlineLevel="1"/>
    <col min="49" max="49" width="9.140625" style="0" customWidth="1"/>
    <col min="50" max="80" width="9.140625" style="0" customWidth="1" outlineLevel="1"/>
  </cols>
  <sheetData>
    <row r="1" spans="1:42" s="1" customFormat="1" ht="63.75" customHeight="1">
      <c r="A1" s="298" t="s">
        <v>65</v>
      </c>
      <c r="B1" s="102"/>
      <c r="C1" s="2"/>
      <c r="D1" s="2"/>
      <c r="E1" s="2"/>
      <c r="F1" s="2"/>
      <c r="G1" s="2"/>
      <c r="H1" s="2"/>
      <c r="I1" s="7"/>
      <c r="K1" s="2"/>
      <c r="N1" s="283"/>
      <c r="U1" s="7"/>
      <c r="W1" s="2"/>
      <c r="AA1" s="7"/>
      <c r="AC1" s="2"/>
      <c r="AG1" s="7"/>
      <c r="AI1" s="2"/>
      <c r="AN1"/>
      <c r="AO1"/>
      <c r="AP1"/>
    </row>
    <row r="2" spans="1:42" s="5" customFormat="1" ht="22.5" customHeight="1">
      <c r="A2" s="376" t="s">
        <v>96</v>
      </c>
      <c r="B2" s="376"/>
      <c r="C2" s="376"/>
      <c r="D2" s="376"/>
      <c r="E2" s="376"/>
      <c r="F2" s="4"/>
      <c r="G2" s="4"/>
      <c r="H2" s="4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7"/>
      <c r="V2" s="4"/>
      <c r="W2" s="4"/>
      <c r="X2" s="4"/>
      <c r="Y2" s="4"/>
      <c r="Z2" s="4"/>
      <c r="AA2" s="7"/>
      <c r="AB2" s="4"/>
      <c r="AC2" s="4"/>
      <c r="AD2" s="4"/>
      <c r="AE2" s="4"/>
      <c r="AF2" s="4"/>
      <c r="AG2" s="7"/>
      <c r="AH2" s="4"/>
      <c r="AI2" s="4"/>
      <c r="AJ2" s="4"/>
      <c r="AK2" s="4"/>
      <c r="AL2" s="4"/>
      <c r="AM2"/>
      <c r="AN2"/>
      <c r="AO2"/>
      <c r="AP2"/>
    </row>
    <row r="3" spans="1:42" s="5" customFormat="1" ht="41.25" customHeight="1">
      <c r="A3" s="299" t="s">
        <v>97</v>
      </c>
      <c r="B3" s="103"/>
      <c r="C3" s="4"/>
      <c r="D3" s="4"/>
      <c r="E3" s="4"/>
      <c r="F3" s="4"/>
      <c r="G3" s="4"/>
      <c r="H3" s="300" t="s">
        <v>98</v>
      </c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7"/>
      <c r="V3" s="4"/>
      <c r="W3" s="4"/>
      <c r="X3" s="4"/>
      <c r="Y3" s="4"/>
      <c r="Z3" s="4"/>
      <c r="AA3" s="7"/>
      <c r="AB3" s="4"/>
      <c r="AC3" s="4"/>
      <c r="AD3" s="4"/>
      <c r="AE3" s="4"/>
      <c r="AF3" s="4"/>
      <c r="AG3" s="7"/>
      <c r="AH3" s="4"/>
      <c r="AI3" s="4"/>
      <c r="AJ3" s="4"/>
      <c r="AK3" s="4"/>
      <c r="AL3" s="4"/>
      <c r="AM3" s="300" t="s">
        <v>98</v>
      </c>
      <c r="AN3"/>
      <c r="AO3"/>
      <c r="AP3"/>
    </row>
    <row r="4" spans="1:39" s="114" customFormat="1" ht="22.5" customHeight="1">
      <c r="A4" s="170" t="s">
        <v>72</v>
      </c>
      <c r="B4" s="112"/>
      <c r="C4" s="113" t="s">
        <v>80</v>
      </c>
      <c r="D4" s="113" t="s">
        <v>81</v>
      </c>
      <c r="E4" s="113" t="s">
        <v>82</v>
      </c>
      <c r="F4" s="113" t="s">
        <v>83</v>
      </c>
      <c r="G4" s="113" t="s">
        <v>84</v>
      </c>
      <c r="H4" s="113" t="s">
        <v>84</v>
      </c>
      <c r="J4" s="113" t="s">
        <v>80</v>
      </c>
      <c r="K4" s="113" t="s">
        <v>81</v>
      </c>
      <c r="L4" s="113" t="s">
        <v>82</v>
      </c>
      <c r="M4" s="113" t="s">
        <v>83</v>
      </c>
      <c r="N4" s="113" t="s">
        <v>84</v>
      </c>
      <c r="O4" s="198"/>
      <c r="P4" s="113" t="s">
        <v>80</v>
      </c>
      <c r="Q4" s="113" t="s">
        <v>81</v>
      </c>
      <c r="R4" s="113" t="s">
        <v>82</v>
      </c>
      <c r="S4" s="113" t="s">
        <v>83</v>
      </c>
      <c r="T4" s="113" t="s">
        <v>84</v>
      </c>
      <c r="V4" s="113" t="s">
        <v>80</v>
      </c>
      <c r="W4" s="113" t="s">
        <v>81</v>
      </c>
      <c r="X4" s="113" t="s">
        <v>82</v>
      </c>
      <c r="Y4" s="113" t="s">
        <v>83</v>
      </c>
      <c r="Z4" s="113" t="s">
        <v>84</v>
      </c>
      <c r="AB4" s="113" t="s">
        <v>80</v>
      </c>
      <c r="AC4" s="113" t="s">
        <v>81</v>
      </c>
      <c r="AD4" s="113" t="s">
        <v>82</v>
      </c>
      <c r="AE4" s="113" t="s">
        <v>83</v>
      </c>
      <c r="AF4" s="113" t="s">
        <v>84</v>
      </c>
      <c r="AH4" s="113" t="s">
        <v>80</v>
      </c>
      <c r="AI4" s="113" t="s">
        <v>81</v>
      </c>
      <c r="AJ4" s="113" t="s">
        <v>82</v>
      </c>
      <c r="AK4" s="113" t="s">
        <v>83</v>
      </c>
      <c r="AL4" s="307" t="s">
        <v>84</v>
      </c>
      <c r="AM4" s="307" t="s">
        <v>84</v>
      </c>
    </row>
    <row r="5" spans="1:38" s="104" customFormat="1" ht="9" customHeight="1">
      <c r="A5" s="105"/>
      <c r="C5" s="199"/>
      <c r="D5" s="199"/>
      <c r="E5" s="199"/>
      <c r="F5" s="199"/>
      <c r="G5" s="199"/>
      <c r="H5" s="199"/>
      <c r="J5" s="118"/>
      <c r="K5" s="118"/>
      <c r="L5" s="118"/>
      <c r="M5" s="118"/>
      <c r="N5" s="118"/>
      <c r="O5" s="199"/>
      <c r="P5" s="199"/>
      <c r="Q5" s="199"/>
      <c r="R5" s="199"/>
      <c r="S5" s="199"/>
      <c r="T5" s="199"/>
      <c r="V5" s="118"/>
      <c r="W5" s="118"/>
      <c r="X5" s="118"/>
      <c r="Y5" s="118"/>
      <c r="Z5" s="118"/>
      <c r="AB5" s="118"/>
      <c r="AC5" s="118"/>
      <c r="AD5" s="118"/>
      <c r="AE5" s="118"/>
      <c r="AF5" s="118"/>
      <c r="AH5" s="199"/>
      <c r="AI5" s="199"/>
      <c r="AJ5" s="199"/>
      <c r="AK5" s="199"/>
      <c r="AL5" s="199"/>
    </row>
    <row r="6" spans="1:42" s="116" customFormat="1" ht="22.5" customHeight="1">
      <c r="A6" s="166"/>
      <c r="B6" s="119"/>
      <c r="C6" s="196" t="s">
        <v>54</v>
      </c>
      <c r="D6" s="196"/>
      <c r="E6" s="196"/>
      <c r="F6" s="196"/>
      <c r="G6" s="196"/>
      <c r="H6" s="301"/>
      <c r="I6" s="120"/>
      <c r="J6" s="377" t="s">
        <v>2</v>
      </c>
      <c r="K6" s="378"/>
      <c r="L6" s="378"/>
      <c r="M6" s="378"/>
      <c r="N6" s="379"/>
      <c r="O6" s="202"/>
      <c r="P6" s="377" t="s">
        <v>78</v>
      </c>
      <c r="Q6" s="378"/>
      <c r="R6" s="378"/>
      <c r="S6" s="378"/>
      <c r="T6" s="379"/>
      <c r="U6" s="120"/>
      <c r="V6" s="196" t="s">
        <v>71</v>
      </c>
      <c r="W6" s="196"/>
      <c r="X6" s="196"/>
      <c r="Y6" s="196"/>
      <c r="Z6" s="196"/>
      <c r="AA6" s="120"/>
      <c r="AB6" s="196" t="s">
        <v>3</v>
      </c>
      <c r="AC6" s="196"/>
      <c r="AD6" s="196"/>
      <c r="AE6" s="196"/>
      <c r="AF6" s="196"/>
      <c r="AG6" s="120"/>
      <c r="AH6" s="377" t="s">
        <v>64</v>
      </c>
      <c r="AI6" s="378"/>
      <c r="AJ6" s="378"/>
      <c r="AK6" s="378"/>
      <c r="AL6" s="378"/>
      <c r="AM6" s="379"/>
      <c r="AN6" s="121"/>
      <c r="AO6" s="121"/>
      <c r="AP6" s="121"/>
    </row>
    <row r="7" spans="1:39" s="108" customFormat="1" ht="17.25" customHeight="1">
      <c r="A7" s="167"/>
      <c r="B7" s="104"/>
      <c r="C7" s="302" t="s">
        <v>5</v>
      </c>
      <c r="D7" s="303"/>
      <c r="E7" s="303"/>
      <c r="F7" s="304"/>
      <c r="G7" s="305" t="s">
        <v>6</v>
      </c>
      <c r="H7" s="306"/>
      <c r="I7" s="104"/>
      <c r="J7" s="380" t="s">
        <v>5</v>
      </c>
      <c r="K7" s="381"/>
      <c r="L7" s="381"/>
      <c r="M7" s="382"/>
      <c r="N7" s="200" t="s">
        <v>6</v>
      </c>
      <c r="O7" s="201"/>
      <c r="P7" s="380" t="s">
        <v>5</v>
      </c>
      <c r="Q7" s="381"/>
      <c r="R7" s="381"/>
      <c r="S7" s="382"/>
      <c r="T7" s="203" t="s">
        <v>6</v>
      </c>
      <c r="U7" s="104"/>
      <c r="V7" s="106" t="s">
        <v>5</v>
      </c>
      <c r="W7" s="122"/>
      <c r="X7" s="122"/>
      <c r="Y7" s="123"/>
      <c r="Z7" s="107" t="s">
        <v>6</v>
      </c>
      <c r="AA7" s="104"/>
      <c r="AB7" s="106" t="s">
        <v>5</v>
      </c>
      <c r="AC7" s="122"/>
      <c r="AD7" s="122"/>
      <c r="AE7" s="123"/>
      <c r="AF7" s="107" t="s">
        <v>6</v>
      </c>
      <c r="AG7" s="104"/>
      <c r="AH7" s="302" t="s">
        <v>5</v>
      </c>
      <c r="AI7" s="303"/>
      <c r="AJ7" s="303"/>
      <c r="AK7" s="304"/>
      <c r="AL7" s="305" t="s">
        <v>6</v>
      </c>
      <c r="AM7" s="306"/>
    </row>
    <row r="8" spans="1:39" s="109" customFormat="1" ht="22.5" customHeight="1">
      <c r="A8" s="171" t="s">
        <v>21</v>
      </c>
      <c r="B8" s="131"/>
      <c r="C8" s="71">
        <v>3255.00282518156</v>
      </c>
      <c r="D8" s="47">
        <v>3231.23287380927</v>
      </c>
      <c r="E8" s="47">
        <v>2793.844828945801</v>
      </c>
      <c r="F8" s="47">
        <v>2345.19519209755</v>
      </c>
      <c r="G8" s="211">
        <v>11625.2757200342</v>
      </c>
      <c r="H8" s="211">
        <v>11724.87</v>
      </c>
      <c r="I8" s="215"/>
      <c r="J8" s="71">
        <v>1174.70115588194</v>
      </c>
      <c r="K8" s="71">
        <v>1193.94604569994</v>
      </c>
      <c r="L8" s="264">
        <v>1058.8866381450998</v>
      </c>
      <c r="M8" s="71">
        <v>900.9496055017908</v>
      </c>
      <c r="N8" s="71">
        <v>4328.4834452287705</v>
      </c>
      <c r="O8" s="216"/>
      <c r="P8" s="71">
        <v>1017.1273558198001</v>
      </c>
      <c r="Q8" s="71">
        <v>977.2593173363399</v>
      </c>
      <c r="R8" s="264">
        <v>840.35169396892</v>
      </c>
      <c r="S8" s="71">
        <v>695.8796907443198</v>
      </c>
      <c r="T8" s="211">
        <v>3530.6180578693798</v>
      </c>
      <c r="U8" s="215"/>
      <c r="V8" s="71">
        <v>630.743072000334</v>
      </c>
      <c r="W8" s="71">
        <v>633.8233057942762</v>
      </c>
      <c r="X8" s="264">
        <v>607.49882607515</v>
      </c>
      <c r="Y8" s="71">
        <v>478.9662483839995</v>
      </c>
      <c r="Z8" s="211">
        <v>2351.0314522537597</v>
      </c>
      <c r="AA8" s="215"/>
      <c r="AB8" s="71">
        <v>341.174495955139</v>
      </c>
      <c r="AC8" s="71">
        <v>348.57297315457896</v>
      </c>
      <c r="AD8" s="264">
        <v>258.842463211932</v>
      </c>
      <c r="AE8" s="71">
        <v>198.5522897113401</v>
      </c>
      <c r="AF8" s="211">
        <v>1147.14222203299</v>
      </c>
      <c r="AG8" s="215"/>
      <c r="AH8" s="71">
        <v>259.214124448775</v>
      </c>
      <c r="AI8" s="246">
        <v>235.70046273515703</v>
      </c>
      <c r="AJ8" s="280">
        <v>206.83680385197096</v>
      </c>
      <c r="AK8" s="71">
        <v>187.20363357953397</v>
      </c>
      <c r="AL8" s="308">
        <v>888.955024615437</v>
      </c>
      <c r="AM8" s="308">
        <v>988.55</v>
      </c>
    </row>
    <row r="9" spans="1:39" s="108" customFormat="1" ht="22.5" customHeight="1">
      <c r="A9" s="172" t="s">
        <v>7</v>
      </c>
      <c r="B9" s="124"/>
      <c r="C9" s="20">
        <v>-2476.02902675514</v>
      </c>
      <c r="D9" s="43">
        <v>-2381.5091760167797</v>
      </c>
      <c r="E9" s="43">
        <v>-2255.6798689898105</v>
      </c>
      <c r="F9" s="47">
        <v>-2030.6932935833802</v>
      </c>
      <c r="G9" s="210">
        <v>-9143.91136534512</v>
      </c>
      <c r="H9" s="210">
        <v>-9248.1</v>
      </c>
      <c r="I9" s="218"/>
      <c r="J9" s="20">
        <v>-893.571784686855</v>
      </c>
      <c r="K9" s="20">
        <v>-897.8235749868751</v>
      </c>
      <c r="L9" s="257">
        <v>-878.5393007940197</v>
      </c>
      <c r="M9" s="71">
        <v>-829.5387584783903</v>
      </c>
      <c r="N9" s="20">
        <v>-3499.47341894614</v>
      </c>
      <c r="O9" s="219"/>
      <c r="P9" s="20">
        <v>-802.758352114</v>
      </c>
      <c r="Q9" s="20">
        <v>-706.7555217875899</v>
      </c>
      <c r="R9" s="257">
        <v>-708.3591962779303</v>
      </c>
      <c r="S9" s="71">
        <v>-644.9180251808998</v>
      </c>
      <c r="T9" s="210">
        <v>-2862.79109536042</v>
      </c>
      <c r="U9" s="218"/>
      <c r="V9" s="20">
        <v>-466.63426935451</v>
      </c>
      <c r="W9" s="20">
        <v>-460.87111619090797</v>
      </c>
      <c r="X9" s="257">
        <v>-467.14718103326186</v>
      </c>
      <c r="Y9" s="71">
        <v>-349.6932787474202</v>
      </c>
      <c r="Z9" s="210">
        <v>-1744.3458453261</v>
      </c>
      <c r="AA9" s="218"/>
      <c r="AB9" s="20">
        <v>-256.418662987379</v>
      </c>
      <c r="AC9" s="20">
        <v>-262.439259491789</v>
      </c>
      <c r="AD9" s="257">
        <v>-209.596871895474</v>
      </c>
      <c r="AE9" s="20">
        <v>-161.738615805349</v>
      </c>
      <c r="AF9" s="210">
        <v>-890.193410179991</v>
      </c>
      <c r="AG9" s="218"/>
      <c r="AH9" s="20">
        <v>-223.929092975103</v>
      </c>
      <c r="AI9" s="242">
        <v>-207.02910337825398</v>
      </c>
      <c r="AJ9" s="276">
        <v>-182.56066635565304</v>
      </c>
      <c r="AK9" s="71">
        <v>-169.246215873864</v>
      </c>
      <c r="AL9" s="270">
        <v>-782.765078582874</v>
      </c>
      <c r="AM9" s="270">
        <v>-886.95</v>
      </c>
    </row>
    <row r="10" spans="1:39" s="109" customFormat="1" ht="22.5" customHeight="1">
      <c r="A10" s="173" t="s">
        <v>22</v>
      </c>
      <c r="B10" s="131"/>
      <c r="C10" s="47">
        <v>778.973798426423</v>
      </c>
      <c r="D10" s="47">
        <v>849.723697792487</v>
      </c>
      <c r="E10" s="47">
        <v>538.1649599559803</v>
      </c>
      <c r="F10" s="47">
        <v>314.50189851420964</v>
      </c>
      <c r="G10" s="211">
        <v>2481.3643546891</v>
      </c>
      <c r="H10" s="211">
        <v>2476.77</v>
      </c>
      <c r="I10" s="215"/>
      <c r="J10" s="47">
        <v>281.129371195088</v>
      </c>
      <c r="K10" s="47">
        <v>296.122470713056</v>
      </c>
      <c r="L10" s="264">
        <v>180.3473373510841</v>
      </c>
      <c r="M10" s="71">
        <v>71.4108470233989</v>
      </c>
      <c r="N10" s="71">
        <v>829.010026282627</v>
      </c>
      <c r="O10" s="216"/>
      <c r="P10" s="47">
        <v>214.3690037058</v>
      </c>
      <c r="Q10" s="47">
        <v>270.50379554874405</v>
      </c>
      <c r="R10" s="264">
        <v>131.99249769100095</v>
      </c>
      <c r="S10" s="71">
        <v>50.961665563414044</v>
      </c>
      <c r="T10" s="211">
        <v>667.826962508959</v>
      </c>
      <c r="U10" s="215"/>
      <c r="V10" s="47">
        <v>164.108802645824</v>
      </c>
      <c r="W10" s="47">
        <v>172.952189603371</v>
      </c>
      <c r="X10" s="264">
        <v>140.35164504188998</v>
      </c>
      <c r="Y10" s="71">
        <v>129.272969636583</v>
      </c>
      <c r="Z10" s="211">
        <v>606.685606927668</v>
      </c>
      <c r="AA10" s="215"/>
      <c r="AB10" s="47">
        <v>84.7558329677602</v>
      </c>
      <c r="AC10" s="47">
        <v>86.1337136627898</v>
      </c>
      <c r="AD10" s="264">
        <v>49.24559131645802</v>
      </c>
      <c r="AE10" s="34">
        <v>36.81367390598896</v>
      </c>
      <c r="AF10" s="211">
        <v>256.948811852997</v>
      </c>
      <c r="AG10" s="215"/>
      <c r="AH10" s="47">
        <v>35.285031473671395</v>
      </c>
      <c r="AI10" s="243">
        <v>28.6713593569038</v>
      </c>
      <c r="AJ10" s="280">
        <v>24.276137496318803</v>
      </c>
      <c r="AK10" s="71">
        <v>17.957417705669002</v>
      </c>
      <c r="AL10" s="308">
        <v>106.189946032563</v>
      </c>
      <c r="AM10" s="308">
        <v>101.6</v>
      </c>
    </row>
    <row r="11" spans="1:39" s="108" customFormat="1" ht="22.5" customHeight="1">
      <c r="A11" s="174" t="s">
        <v>8</v>
      </c>
      <c r="B11" s="124"/>
      <c r="C11" s="43">
        <v>78.8823658721877</v>
      </c>
      <c r="D11" s="43">
        <v>96.0733224665623</v>
      </c>
      <c r="E11" s="43">
        <v>110.94034321637503</v>
      </c>
      <c r="F11" s="47">
        <v>151.16982782242098</v>
      </c>
      <c r="G11" s="210">
        <v>437.065859377546</v>
      </c>
      <c r="H11" s="210">
        <v>439.96</v>
      </c>
      <c r="I11" s="218"/>
      <c r="J11" s="43">
        <v>33.2733450699181</v>
      </c>
      <c r="K11" s="43">
        <v>43.41384168939981</v>
      </c>
      <c r="L11" s="257">
        <v>82.14855745646307</v>
      </c>
      <c r="M11" s="71">
        <v>51.07825280905902</v>
      </c>
      <c r="N11" s="20">
        <v>209.91399702484</v>
      </c>
      <c r="O11" s="219"/>
      <c r="P11" s="43">
        <v>23.001241601500002</v>
      </c>
      <c r="Q11" s="30">
        <v>35.0397769853175</v>
      </c>
      <c r="R11" s="257">
        <v>15.7229623098887</v>
      </c>
      <c r="S11" s="71">
        <v>61.063805579856805</v>
      </c>
      <c r="T11" s="210">
        <v>134.827786476563</v>
      </c>
      <c r="U11" s="218"/>
      <c r="V11" s="43">
        <v>13.5941452169655</v>
      </c>
      <c r="W11" s="30">
        <v>12.5721802447272</v>
      </c>
      <c r="X11" s="257">
        <v>28.358107693297498</v>
      </c>
      <c r="Y11" s="71">
        <v>11.153569004525998</v>
      </c>
      <c r="Z11" s="210">
        <v>65.6780021595162</v>
      </c>
      <c r="AA11" s="218"/>
      <c r="AB11" s="43">
        <v>1.95526186923452</v>
      </c>
      <c r="AC11" s="30">
        <v>1.10984638830814</v>
      </c>
      <c r="AD11" s="257">
        <v>1.7906079185431598</v>
      </c>
      <c r="AE11" s="30">
        <v>5.21702698160778</v>
      </c>
      <c r="AF11" s="210">
        <v>10.0727431576936</v>
      </c>
      <c r="AG11" s="218"/>
      <c r="AH11" s="43">
        <v>13.267154592392</v>
      </c>
      <c r="AI11" s="244">
        <v>13.019074456695002</v>
      </c>
      <c r="AJ11" s="276">
        <v>8.978140368277796</v>
      </c>
      <c r="AK11" s="71">
        <v>9.667750348129601</v>
      </c>
      <c r="AL11" s="270">
        <v>44.9321197654944</v>
      </c>
      <c r="AM11" s="270">
        <v>47.83</v>
      </c>
    </row>
    <row r="12" spans="1:39" s="108" customFormat="1" ht="22.5" customHeight="1">
      <c r="A12" s="173" t="s">
        <v>9</v>
      </c>
      <c r="B12" s="124"/>
      <c r="C12" s="20">
        <v>-265.606067404133</v>
      </c>
      <c r="D12" s="43">
        <v>-258.73379321517496</v>
      </c>
      <c r="E12" s="43">
        <v>-246.11236255534106</v>
      </c>
      <c r="F12" s="47">
        <v>-229.30332088495095</v>
      </c>
      <c r="G12" s="210">
        <v>-999.755544059601</v>
      </c>
      <c r="H12" s="210">
        <v>-1005.06</v>
      </c>
      <c r="I12" s="218"/>
      <c r="J12" s="20">
        <v>-52.7148487467287</v>
      </c>
      <c r="K12" s="43">
        <v>-51.488587557762294</v>
      </c>
      <c r="L12" s="257">
        <v>-50.06147553624501</v>
      </c>
      <c r="M12" s="71">
        <v>-47.758052586483984</v>
      </c>
      <c r="N12" s="20">
        <v>-202.02296442722</v>
      </c>
      <c r="O12" s="219"/>
      <c r="P12" s="20">
        <v>-128.7159236155</v>
      </c>
      <c r="Q12" s="20">
        <v>-126.55302233055798</v>
      </c>
      <c r="R12" s="257">
        <v>-122.45462361288205</v>
      </c>
      <c r="S12" s="71">
        <v>-113.3877011454</v>
      </c>
      <c r="T12" s="210">
        <v>-491.11127070434003</v>
      </c>
      <c r="U12" s="218"/>
      <c r="V12" s="20">
        <v>-46.9949465780199</v>
      </c>
      <c r="W12" s="20">
        <v>-42.57826053347561</v>
      </c>
      <c r="X12" s="257">
        <v>-43.98552159794549</v>
      </c>
      <c r="Y12" s="71">
        <v>-40.34146426141001</v>
      </c>
      <c r="Z12" s="210">
        <v>-173.900192970851</v>
      </c>
      <c r="AA12" s="218"/>
      <c r="AB12" s="20">
        <v>-22.3511838123856</v>
      </c>
      <c r="AC12" s="20">
        <v>-22.174451556860305</v>
      </c>
      <c r="AD12" s="257">
        <v>-17.643566760720297</v>
      </c>
      <c r="AE12" s="20">
        <v>-15.058563391617291</v>
      </c>
      <c r="AF12" s="210">
        <v>-77.22776552158349</v>
      </c>
      <c r="AG12" s="218"/>
      <c r="AH12" s="20">
        <v>-15.8117300438193</v>
      </c>
      <c r="AI12" s="242">
        <v>-15.5066991343731</v>
      </c>
      <c r="AJ12" s="276">
        <v>-15.372934908056198</v>
      </c>
      <c r="AK12" s="71">
        <v>-14.443407606542202</v>
      </c>
      <c r="AL12" s="270">
        <v>-61.1347716927908</v>
      </c>
      <c r="AM12" s="270">
        <v>-66.44</v>
      </c>
    </row>
    <row r="13" spans="1:39" s="108" customFormat="1" ht="22.5" customHeight="1">
      <c r="A13" s="173" t="s">
        <v>10</v>
      </c>
      <c r="B13" s="124"/>
      <c r="C13" s="20">
        <v>-143.063212650217</v>
      </c>
      <c r="D13" s="43">
        <v>-146.62832172557899</v>
      </c>
      <c r="E13" s="43">
        <v>-125.14959919393999</v>
      </c>
      <c r="F13" s="47">
        <v>-112.33073024997708</v>
      </c>
      <c r="G13" s="210">
        <v>-527.171863819713</v>
      </c>
      <c r="H13" s="210">
        <v>-542.03</v>
      </c>
      <c r="I13" s="218"/>
      <c r="J13" s="20">
        <v>-28.099349119400202</v>
      </c>
      <c r="K13" s="43">
        <v>-28.608500915208694</v>
      </c>
      <c r="L13" s="257">
        <v>-29.381445978903614</v>
      </c>
      <c r="M13" s="71">
        <v>-21.57802929153449</v>
      </c>
      <c r="N13" s="20">
        <v>-107.667325305047</v>
      </c>
      <c r="O13" s="219"/>
      <c r="P13" s="20">
        <v>-49.356994537</v>
      </c>
      <c r="Q13" s="20">
        <v>-57.704342068303994</v>
      </c>
      <c r="R13" s="257">
        <v>-40.40194602686701</v>
      </c>
      <c r="S13" s="71">
        <v>-44.22952967121799</v>
      </c>
      <c r="T13" s="210">
        <v>-191.692812303389</v>
      </c>
      <c r="U13" s="218"/>
      <c r="V13" s="20">
        <v>-25.2170669286164</v>
      </c>
      <c r="W13" s="20">
        <v>-28.0109399513313</v>
      </c>
      <c r="X13" s="257">
        <v>-22.725634480041208</v>
      </c>
      <c r="Y13" s="71">
        <v>-28.266035466988086</v>
      </c>
      <c r="Z13" s="210">
        <v>-104.219676826977</v>
      </c>
      <c r="AA13" s="218"/>
      <c r="AB13" s="20">
        <v>-12.5186764069689</v>
      </c>
      <c r="AC13" s="20">
        <v>-12.196846052527697</v>
      </c>
      <c r="AD13" s="257">
        <v>-11.905522416946503</v>
      </c>
      <c r="AE13" s="20">
        <v>-10.319797787297297</v>
      </c>
      <c r="AF13" s="210">
        <v>-46.9408426637404</v>
      </c>
      <c r="AG13" s="218"/>
      <c r="AH13" s="20">
        <v>-13.0920361790393</v>
      </c>
      <c r="AI13" s="242">
        <v>-11.488214706933901</v>
      </c>
      <c r="AJ13" s="276">
        <v>-13.996968275338595</v>
      </c>
      <c r="AK13" s="71">
        <v>-9.9853532112974</v>
      </c>
      <c r="AL13" s="270">
        <v>-48.562572372609196</v>
      </c>
      <c r="AM13" s="270">
        <v>-63.42</v>
      </c>
    </row>
    <row r="14" spans="1:39" s="108" customFormat="1" ht="22.5" customHeight="1">
      <c r="A14" s="173" t="s">
        <v>23</v>
      </c>
      <c r="B14" s="124"/>
      <c r="C14" s="20">
        <v>-91.471695239572</v>
      </c>
      <c r="D14" s="43">
        <v>-112.54260319686702</v>
      </c>
      <c r="E14" s="43">
        <v>-81.65990365485098</v>
      </c>
      <c r="F14" s="47">
        <v>-89.81792146948698</v>
      </c>
      <c r="G14" s="210">
        <v>-375.492123560777</v>
      </c>
      <c r="H14" s="210">
        <v>-380.91</v>
      </c>
      <c r="I14" s="218"/>
      <c r="J14" s="20">
        <v>-44.930873601968</v>
      </c>
      <c r="K14" s="43">
        <v>-48.5161320346857</v>
      </c>
      <c r="L14" s="257">
        <v>-74.2082991229573</v>
      </c>
      <c r="M14" s="71">
        <v>-39.2393578793</v>
      </c>
      <c r="N14" s="20">
        <v>-206.894662638911</v>
      </c>
      <c r="O14" s="219"/>
      <c r="P14" s="20">
        <v>-25.505317157900002</v>
      </c>
      <c r="Q14" s="20">
        <v>-42.736991985567194</v>
      </c>
      <c r="R14" s="257">
        <v>10.762178144694893</v>
      </c>
      <c r="S14" s="71">
        <v>-7.416969585280505</v>
      </c>
      <c r="T14" s="210">
        <v>-64.89710058405281</v>
      </c>
      <c r="U14" s="218"/>
      <c r="V14" s="20">
        <v>-14.749263829891301</v>
      </c>
      <c r="W14" s="20">
        <v>-23.9975118743336</v>
      </c>
      <c r="X14" s="257">
        <v>-22.656911862862202</v>
      </c>
      <c r="Y14" s="71">
        <v>-8.188802323059193</v>
      </c>
      <c r="Z14" s="210">
        <v>-69.5924898901463</v>
      </c>
      <c r="AA14" s="218"/>
      <c r="AB14" s="20">
        <v>-2.41671228978637</v>
      </c>
      <c r="AC14" s="20">
        <v>-2.4687057523906097</v>
      </c>
      <c r="AD14" s="257">
        <v>-1.5228159999649309</v>
      </c>
      <c r="AE14" s="20">
        <v>-4.03702502164179</v>
      </c>
      <c r="AF14" s="210">
        <v>-10.4452590637837</v>
      </c>
      <c r="AG14" s="218"/>
      <c r="AH14" s="20">
        <v>-2.06917452784351</v>
      </c>
      <c r="AI14" s="242">
        <v>-2.5344969830657704</v>
      </c>
      <c r="AJ14" s="276">
        <v>-0.39812732679042995</v>
      </c>
      <c r="AK14" s="71">
        <v>-8.393860520310891</v>
      </c>
      <c r="AL14" s="270">
        <v>-13.395659358010601</v>
      </c>
      <c r="AM14" s="270">
        <v>-18.98</v>
      </c>
    </row>
    <row r="15" spans="1:39" s="109" customFormat="1" ht="22.5" customHeight="1">
      <c r="A15" s="175" t="s">
        <v>55</v>
      </c>
      <c r="B15" s="131"/>
      <c r="C15" s="204">
        <v>357.715189004688</v>
      </c>
      <c r="D15" s="47">
        <v>427.89230212143</v>
      </c>
      <c r="E15" s="47">
        <v>196.18343776821894</v>
      </c>
      <c r="F15" s="47">
        <v>34.219753732224035</v>
      </c>
      <c r="G15" s="211">
        <v>1016.01068262656</v>
      </c>
      <c r="H15" s="211">
        <v>988.74</v>
      </c>
      <c r="I15" s="215"/>
      <c r="J15" s="204">
        <v>188.657644796909</v>
      </c>
      <c r="K15" s="47">
        <v>210.92309189479894</v>
      </c>
      <c r="L15" s="264">
        <v>108.84467416944108</v>
      </c>
      <c r="M15" s="71">
        <v>13.913660075139944</v>
      </c>
      <c r="N15" s="71">
        <v>522.339070936289</v>
      </c>
      <c r="O15" s="216"/>
      <c r="P15" s="204">
        <v>33.7920099969</v>
      </c>
      <c r="Q15" s="34">
        <v>78.54921614963101</v>
      </c>
      <c r="R15" s="264">
        <v>-4.378931494162998</v>
      </c>
      <c r="S15" s="71">
        <v>-53.008729258628705</v>
      </c>
      <c r="T15" s="211">
        <v>54.9535653937393</v>
      </c>
      <c r="U15" s="215"/>
      <c r="V15" s="204">
        <v>90.7416705262623</v>
      </c>
      <c r="W15" s="204">
        <v>90.9376574889567</v>
      </c>
      <c r="X15" s="264">
        <v>79.34168479433899</v>
      </c>
      <c r="Y15" s="71">
        <v>63.630236589651986</v>
      </c>
      <c r="Z15" s="211">
        <v>324.65124939921</v>
      </c>
      <c r="AA15" s="215"/>
      <c r="AB15" s="204">
        <v>49.4245223278539</v>
      </c>
      <c r="AC15" s="204">
        <v>50.403556689319295</v>
      </c>
      <c r="AD15" s="264">
        <v>19.964294057368804</v>
      </c>
      <c r="AE15" s="279">
        <v>12.615314687040993</v>
      </c>
      <c r="AF15" s="211">
        <v>132.407687761583</v>
      </c>
      <c r="AG15" s="215"/>
      <c r="AH15" s="204">
        <v>17.5792453153612</v>
      </c>
      <c r="AI15" s="248">
        <v>12.161022989226101</v>
      </c>
      <c r="AJ15" s="280">
        <v>3.486247354411301</v>
      </c>
      <c r="AK15" s="71">
        <v>-5.197453284351798</v>
      </c>
      <c r="AL15" s="308">
        <v>28.029062374646802</v>
      </c>
      <c r="AM15" s="308">
        <v>0.59</v>
      </c>
    </row>
    <row r="16" spans="1:39" s="110" customFormat="1" ht="22.5" customHeight="1">
      <c r="A16" s="176" t="s">
        <v>12</v>
      </c>
      <c r="B16" s="132"/>
      <c r="C16" s="205">
        <v>0.10989704409388187</v>
      </c>
      <c r="D16" s="205">
        <v>0.132</v>
      </c>
      <c r="E16" s="205">
        <v>0.07021987611325023</v>
      </c>
      <c r="F16" s="205">
        <v>0.014591430959577305</v>
      </c>
      <c r="G16" s="213">
        <v>0.0873966955360583</v>
      </c>
      <c r="H16" s="213">
        <v>0.084</v>
      </c>
      <c r="I16" s="222"/>
      <c r="J16" s="205">
        <v>0.1606005441062744</v>
      </c>
      <c r="K16" s="205">
        <v>0.1766604886832614</v>
      </c>
      <c r="L16" s="285">
        <v>0.10279162116929653</v>
      </c>
      <c r="M16" s="285">
        <v>0.015443327784566403</v>
      </c>
      <c r="N16" s="284">
        <v>0.12067484548475202</v>
      </c>
      <c r="O16" s="223"/>
      <c r="P16" s="205">
        <v>0.03322298805901626</v>
      </c>
      <c r="Q16" s="37">
        <v>0.08037704502396369</v>
      </c>
      <c r="R16" s="285">
        <v>-0.005210831995210985</v>
      </c>
      <c r="S16" s="285">
        <v>-0.07617513481666643</v>
      </c>
      <c r="T16" s="213">
        <v>0.015564857057039496</v>
      </c>
      <c r="U16" s="222"/>
      <c r="V16" s="205">
        <v>0.14386471220125308</v>
      </c>
      <c r="W16" s="205">
        <v>0.14347477705162343</v>
      </c>
      <c r="X16" s="285">
        <v>0.13060384874640749</v>
      </c>
      <c r="Y16" s="285">
        <v>0.1328491032600652</v>
      </c>
      <c r="Z16" s="213">
        <v>0.13808885844040533</v>
      </c>
      <c r="AA16" s="222"/>
      <c r="AB16" s="205">
        <v>0.1448658176792697</v>
      </c>
      <c r="AC16" s="205">
        <v>0.14459972680373936</v>
      </c>
      <c r="AD16" s="285">
        <v>0.0771291302425239</v>
      </c>
      <c r="AE16" s="285">
        <v>0.06353648555441706</v>
      </c>
      <c r="AF16" s="251">
        <v>0.11542395111822076</v>
      </c>
      <c r="AG16" s="222"/>
      <c r="AH16" s="205">
        <v>0.06781746694067649</v>
      </c>
      <c r="AI16" s="205">
        <v>0.051595244439085974</v>
      </c>
      <c r="AJ16" s="286">
        <v>0.016855062974703187</v>
      </c>
      <c r="AK16" s="205">
        <v>-0.027763634631288534</v>
      </c>
      <c r="AL16" s="251">
        <v>0.03153034922860379</v>
      </c>
      <c r="AM16" s="251">
        <v>0.001</v>
      </c>
    </row>
    <row r="17" spans="1:39" s="109" customFormat="1" ht="22.5" customHeight="1">
      <c r="A17" s="171" t="s">
        <v>56</v>
      </c>
      <c r="B17" s="131"/>
      <c r="C17" s="47">
        <v>542.649672884314</v>
      </c>
      <c r="D17" s="47">
        <v>600.7779338306459</v>
      </c>
      <c r="E17" s="47">
        <v>366.66192795863003</v>
      </c>
      <c r="F17" s="47">
        <v>214.14211689813988</v>
      </c>
      <c r="G17" s="211">
        <v>1724.2316515717198</v>
      </c>
      <c r="H17" s="211">
        <v>1710.06</v>
      </c>
      <c r="I17" s="215"/>
      <c r="J17" s="47">
        <v>240.78406868605</v>
      </c>
      <c r="K17" s="47">
        <v>264.95210335480203</v>
      </c>
      <c r="L17" s="264">
        <v>161.67372272089096</v>
      </c>
      <c r="M17" s="71">
        <v>68.07092838362098</v>
      </c>
      <c r="N17" s="71">
        <v>735.480823145364</v>
      </c>
      <c r="O17" s="216"/>
      <c r="P17" s="47">
        <v>122.2365858749</v>
      </c>
      <c r="Q17" s="47">
        <v>152.51650463890104</v>
      </c>
      <c r="R17" s="264">
        <v>68.91770267090692</v>
      </c>
      <c r="S17" s="71">
        <v>19.59327699370101</v>
      </c>
      <c r="T17" s="211">
        <v>363.264070178409</v>
      </c>
      <c r="U17" s="215"/>
      <c r="V17" s="47">
        <v>112.752318511326</v>
      </c>
      <c r="W17" s="47">
        <v>113.32131150832899</v>
      </c>
      <c r="X17" s="264">
        <v>101.37060931865201</v>
      </c>
      <c r="Y17" s="71">
        <v>87.21204408724896</v>
      </c>
      <c r="Z17" s="211">
        <v>414.65628342555596</v>
      </c>
      <c r="AA17" s="215"/>
      <c r="AB17" s="47">
        <v>57.2661250592325</v>
      </c>
      <c r="AC17" s="47">
        <v>58.4668530317585</v>
      </c>
      <c r="AD17" s="264">
        <v>27.637258619877002</v>
      </c>
      <c r="AE17" s="279">
        <v>20.39297190823399</v>
      </c>
      <c r="AF17" s="247">
        <v>163.763208619102</v>
      </c>
      <c r="AG17" s="215"/>
      <c r="AH17" s="47">
        <v>30.363554054280698</v>
      </c>
      <c r="AI17" s="47">
        <v>24.917070248912196</v>
      </c>
      <c r="AJ17" s="280">
        <v>16.397354152311408</v>
      </c>
      <c r="AK17" s="71">
        <v>14.872670753704995</v>
      </c>
      <c r="AL17" s="211">
        <v>86.5506492092093</v>
      </c>
      <c r="AM17" s="211">
        <v>72.22</v>
      </c>
    </row>
    <row r="18" spans="1:39" s="110" customFormat="1" ht="22.5" customHeight="1">
      <c r="A18" s="177" t="s">
        <v>14</v>
      </c>
      <c r="B18" s="132"/>
      <c r="C18" s="205">
        <v>0.16671250442126595</v>
      </c>
      <c r="D18" s="205">
        <v>0.18592839244124007</v>
      </c>
      <c r="E18" s="205">
        <v>0.13123918843301768</v>
      </c>
      <c r="F18" s="205">
        <v>0.09131099945101392</v>
      </c>
      <c r="G18" s="251">
        <v>0.14831748451353266</v>
      </c>
      <c r="H18" s="251">
        <v>0.146</v>
      </c>
      <c r="I18" s="222"/>
      <c r="J18" s="205">
        <v>0.20497474398522625</v>
      </c>
      <c r="K18" s="205">
        <v>0.22191296190396634</v>
      </c>
      <c r="L18" s="205">
        <v>0.15268274893344788</v>
      </c>
      <c r="M18" s="205">
        <v>0.07555464586247125</v>
      </c>
      <c r="N18" s="205">
        <v>0.16991651520720835</v>
      </c>
      <c r="O18" s="223"/>
      <c r="P18" s="205">
        <v>0.12017825022155447</v>
      </c>
      <c r="Q18" s="205">
        <v>0.15606554159504624</v>
      </c>
      <c r="R18" s="205">
        <v>0.08201054768559293</v>
      </c>
      <c r="S18" s="205">
        <v>0.02815612706378002</v>
      </c>
      <c r="T18" s="213">
        <v>0.1028896539428079</v>
      </c>
      <c r="U18" s="222"/>
      <c r="V18" s="205">
        <v>0.1787610891289604</v>
      </c>
      <c r="W18" s="205">
        <v>0.17879006731429717</v>
      </c>
      <c r="X18" s="205">
        <v>0.16686552297322807</v>
      </c>
      <c r="Y18" s="205">
        <v>0.18208390336792338</v>
      </c>
      <c r="Z18" s="213">
        <v>0.1763720698113399</v>
      </c>
      <c r="AA18" s="222"/>
      <c r="AB18" s="205">
        <v>0.16784995871075434</v>
      </c>
      <c r="AC18" s="205">
        <v>0.1677320318400895</v>
      </c>
      <c r="AD18" s="205">
        <v>0.1067725066317596</v>
      </c>
      <c r="AE18" s="205">
        <v>0.10270831899184724</v>
      </c>
      <c r="AF18" s="252">
        <v>0.14275754607730967</v>
      </c>
      <c r="AG18" s="222"/>
      <c r="AH18" s="205">
        <v>0.11713695817637067</v>
      </c>
      <c r="AI18" s="205">
        <v>0.10571498231172362</v>
      </c>
      <c r="AJ18" s="205">
        <v>0.0792767720586452</v>
      </c>
      <c r="AK18" s="205">
        <v>0.07944648546250734</v>
      </c>
      <c r="AL18" s="251">
        <v>0.09736223634784134</v>
      </c>
      <c r="AM18" s="251">
        <v>0.073</v>
      </c>
    </row>
    <row r="19" spans="1:39" s="104" customFormat="1" ht="9" customHeight="1">
      <c r="A19" s="111"/>
      <c r="C19" s="225"/>
      <c r="D19" s="226"/>
      <c r="E19" s="226"/>
      <c r="F19" s="227"/>
      <c r="G19" s="227"/>
      <c r="H19" s="227"/>
      <c r="I19" s="218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218"/>
      <c r="V19" s="56"/>
      <c r="W19" s="56"/>
      <c r="X19" s="56"/>
      <c r="Y19" s="56"/>
      <c r="Z19" s="56"/>
      <c r="AA19" s="218"/>
      <c r="AB19" s="56"/>
      <c r="AC19" s="56"/>
      <c r="AD19" s="56"/>
      <c r="AE19" s="56"/>
      <c r="AF19" s="56"/>
      <c r="AG19" s="218"/>
      <c r="AH19" s="56"/>
      <c r="AI19" s="56"/>
      <c r="AJ19" s="56"/>
      <c r="AK19" s="56"/>
      <c r="AL19" s="56"/>
      <c r="AM19" s="56"/>
    </row>
    <row r="20" spans="1:42" s="104" customFormat="1" ht="22.5" customHeight="1">
      <c r="A20" s="171" t="s">
        <v>15</v>
      </c>
      <c r="B20" s="124"/>
      <c r="C20" s="43">
        <v>-54.8834953075734</v>
      </c>
      <c r="D20" s="43">
        <v>-71.8345997973646</v>
      </c>
      <c r="E20" s="262">
        <v>-90.387829656124</v>
      </c>
      <c r="F20" s="43">
        <v>-70.45570355358404</v>
      </c>
      <c r="G20" s="210">
        <v>-287.56162831464604</v>
      </c>
      <c r="H20" s="210">
        <v>-288.74</v>
      </c>
      <c r="I20" s="218"/>
      <c r="J20" s="43"/>
      <c r="K20" s="43"/>
      <c r="L20" s="43"/>
      <c r="M20" s="43"/>
      <c r="N20" s="101"/>
      <c r="O20" s="219"/>
      <c r="P20" s="101"/>
      <c r="Q20" s="101"/>
      <c r="R20" s="101"/>
      <c r="S20" s="101"/>
      <c r="T20" s="101"/>
      <c r="U20" s="218"/>
      <c r="V20" s="43"/>
      <c r="W20" s="43"/>
      <c r="X20" s="228"/>
      <c r="Y20" s="43"/>
      <c r="Z20" s="101"/>
      <c r="AA20" s="218"/>
      <c r="AB20" s="43"/>
      <c r="AC20" s="43"/>
      <c r="AD20" s="43"/>
      <c r="AE20" s="43"/>
      <c r="AF20" s="43"/>
      <c r="AG20" s="218"/>
      <c r="AH20" s="43"/>
      <c r="AI20" s="43"/>
      <c r="AJ20" s="43"/>
      <c r="AK20" s="43"/>
      <c r="AL20" s="43"/>
      <c r="AM20" s="43"/>
      <c r="AN20" s="108"/>
      <c r="AO20" s="108"/>
      <c r="AP20" s="108"/>
    </row>
    <row r="21" spans="1:42" s="111" customFormat="1" ht="22.5" customHeight="1">
      <c r="A21" s="171" t="s">
        <v>16</v>
      </c>
      <c r="B21" s="131"/>
      <c r="C21" s="47">
        <v>302.831693697116</v>
      </c>
      <c r="D21" s="47">
        <v>356.057702324064</v>
      </c>
      <c r="E21" s="258">
        <v>105.79560811209592</v>
      </c>
      <c r="F21" s="47">
        <v>-36.23594982136092</v>
      </c>
      <c r="G21" s="211">
        <v>728.449054311915</v>
      </c>
      <c r="H21" s="211">
        <v>699.99</v>
      </c>
      <c r="I21" s="215"/>
      <c r="J21" s="47"/>
      <c r="K21" s="47"/>
      <c r="L21" s="47"/>
      <c r="M21" s="47"/>
      <c r="N21" s="101"/>
      <c r="O21" s="216"/>
      <c r="P21" s="209"/>
      <c r="Q21" s="209"/>
      <c r="R21" s="209"/>
      <c r="S21" s="209"/>
      <c r="T21" s="209"/>
      <c r="U21" s="215"/>
      <c r="V21" s="47"/>
      <c r="W21" s="47"/>
      <c r="X21" s="229"/>
      <c r="Y21" s="47"/>
      <c r="Z21" s="101"/>
      <c r="AA21" s="215"/>
      <c r="AB21" s="47"/>
      <c r="AC21" s="47"/>
      <c r="AD21" s="43"/>
      <c r="AE21" s="47"/>
      <c r="AF21" s="43"/>
      <c r="AG21" s="215"/>
      <c r="AH21" s="47"/>
      <c r="AI21" s="47"/>
      <c r="AJ21" s="43"/>
      <c r="AK21" s="47"/>
      <c r="AL21" s="47"/>
      <c r="AM21" s="47"/>
      <c r="AN21" s="109"/>
      <c r="AO21" s="109"/>
      <c r="AP21" s="109"/>
    </row>
    <row r="22" spans="1:42" s="111" customFormat="1" ht="22.5" customHeight="1">
      <c r="A22" s="178" t="s">
        <v>57</v>
      </c>
      <c r="B22" s="131"/>
      <c r="C22" s="43">
        <v>-4.10000000000643E-06</v>
      </c>
      <c r="D22" s="30">
        <v>-1.94724732181939E-06</v>
      </c>
      <c r="E22" s="259">
        <v>2.4529106349635988E-05</v>
      </c>
      <c r="F22" s="30">
        <v>-6.028287280116698E-06</v>
      </c>
      <c r="G22" s="210">
        <v>1.2453571747698801E-05</v>
      </c>
      <c r="H22" s="210">
        <v>1.2453571747698801E-05</v>
      </c>
      <c r="I22" s="215"/>
      <c r="J22" s="43"/>
      <c r="K22" s="43"/>
      <c r="L22" s="47"/>
      <c r="M22" s="47"/>
      <c r="N22" s="101"/>
      <c r="O22" s="216"/>
      <c r="P22" s="209"/>
      <c r="Q22" s="209"/>
      <c r="R22" s="209"/>
      <c r="S22" s="209"/>
      <c r="T22" s="209"/>
      <c r="U22" s="215"/>
      <c r="V22" s="47"/>
      <c r="W22" s="43"/>
      <c r="X22" s="229"/>
      <c r="Y22" s="47"/>
      <c r="Z22" s="101"/>
      <c r="AA22" s="215"/>
      <c r="AB22" s="47"/>
      <c r="AC22" s="43"/>
      <c r="AD22" s="43"/>
      <c r="AE22" s="47"/>
      <c r="AF22" s="43"/>
      <c r="AG22" s="215"/>
      <c r="AH22" s="47"/>
      <c r="AI22" s="43"/>
      <c r="AJ22" s="43"/>
      <c r="AK22" s="47"/>
      <c r="AL22" s="43"/>
      <c r="AM22" s="43"/>
      <c r="AN22" s="109"/>
      <c r="AO22" s="109"/>
      <c r="AP22" s="109"/>
    </row>
    <row r="23" spans="1:39" s="108" customFormat="1" ht="22.5" customHeight="1">
      <c r="A23" s="178" t="s">
        <v>17</v>
      </c>
      <c r="B23" s="124"/>
      <c r="C23" s="43">
        <v>-61.617653666238496</v>
      </c>
      <c r="D23" s="43">
        <v>-75.1291509896135</v>
      </c>
      <c r="E23" s="262">
        <v>-15.232117255221993</v>
      </c>
      <c r="F23" s="43">
        <v>59.731914624467905</v>
      </c>
      <c r="G23" s="210">
        <v>-92.24700728660609</v>
      </c>
      <c r="H23" s="210">
        <v>-88.44</v>
      </c>
      <c r="I23" s="218"/>
      <c r="J23" s="30"/>
      <c r="K23" s="30"/>
      <c r="L23" s="43"/>
      <c r="M23" s="43"/>
      <c r="N23" s="101"/>
      <c r="O23" s="219"/>
      <c r="P23" s="101"/>
      <c r="Q23" s="101"/>
      <c r="R23" s="101"/>
      <c r="S23" s="101"/>
      <c r="T23" s="101"/>
      <c r="U23" s="218"/>
      <c r="V23" s="43"/>
      <c r="W23" s="43"/>
      <c r="X23" s="228"/>
      <c r="Y23" s="43"/>
      <c r="Z23" s="101"/>
      <c r="AA23" s="218"/>
      <c r="AB23" s="43"/>
      <c r="AC23" s="43"/>
      <c r="AD23" s="43"/>
      <c r="AE23" s="43"/>
      <c r="AF23" s="43"/>
      <c r="AG23" s="218"/>
      <c r="AH23" s="43"/>
      <c r="AI23" s="43"/>
      <c r="AJ23" s="43"/>
      <c r="AK23" s="43"/>
      <c r="AL23" s="30"/>
      <c r="AM23" s="30"/>
    </row>
    <row r="24" spans="1:44" s="104" customFormat="1" ht="22.5" customHeight="1">
      <c r="A24" s="171" t="s">
        <v>79</v>
      </c>
      <c r="B24" s="131"/>
      <c r="C24" s="43">
        <v>241.21403593087751</v>
      </c>
      <c r="D24" s="43">
        <v>280.9285493872025</v>
      </c>
      <c r="E24" s="262">
        <v>90.56351538598096</v>
      </c>
      <c r="F24" s="43">
        <v>23.495958774819087</v>
      </c>
      <c r="G24" s="267">
        <v>636.2020594788808</v>
      </c>
      <c r="H24" s="267">
        <v>611.56</v>
      </c>
      <c r="I24" s="218"/>
      <c r="J24" s="47"/>
      <c r="K24" s="47"/>
      <c r="L24" s="47"/>
      <c r="M24" s="47"/>
      <c r="N24" s="209"/>
      <c r="O24" s="230"/>
      <c r="P24" s="47"/>
      <c r="Q24" s="47"/>
      <c r="R24" s="47"/>
      <c r="S24" s="47"/>
      <c r="T24" s="47"/>
      <c r="U24" s="218"/>
      <c r="V24" s="47"/>
      <c r="W24" s="47"/>
      <c r="X24" s="47"/>
      <c r="Y24" s="47"/>
      <c r="Z24" s="209"/>
      <c r="AA24" s="218"/>
      <c r="AB24" s="47"/>
      <c r="AC24" s="47"/>
      <c r="AD24" s="47"/>
      <c r="AE24" s="47"/>
      <c r="AF24" s="209"/>
      <c r="AG24" s="218"/>
      <c r="AH24" s="47"/>
      <c r="AI24" s="47"/>
      <c r="AJ24" s="47"/>
      <c r="AK24" s="47"/>
      <c r="AL24" s="209"/>
      <c r="AM24" s="209"/>
      <c r="AN24" s="108"/>
      <c r="AO24" s="108"/>
      <c r="AP24" s="108"/>
      <c r="AQ24" s="142"/>
      <c r="AR24" s="143"/>
    </row>
    <row r="25" spans="2:39" s="104" customFormat="1" ht="9" customHeight="1">
      <c r="B25" s="124"/>
      <c r="C25" s="68"/>
      <c r="D25" s="68"/>
      <c r="E25" s="68"/>
      <c r="F25" s="68"/>
      <c r="G25" s="68"/>
      <c r="H25" s="68"/>
      <c r="I25" s="21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218"/>
      <c r="V25" s="68"/>
      <c r="W25" s="68"/>
      <c r="X25" s="68"/>
      <c r="Y25" s="68"/>
      <c r="Z25" s="68"/>
      <c r="AA25" s="218"/>
      <c r="AB25" s="68"/>
      <c r="AC25" s="68"/>
      <c r="AD25" s="68"/>
      <c r="AE25" s="68"/>
      <c r="AF25" s="231"/>
      <c r="AG25" s="218"/>
      <c r="AH25" s="68"/>
      <c r="AI25" s="68"/>
      <c r="AJ25" s="68"/>
      <c r="AK25" s="68"/>
      <c r="AL25" s="231"/>
      <c r="AM25" s="231"/>
    </row>
    <row r="26" spans="1:42" s="104" customFormat="1" ht="22.5" customHeight="1">
      <c r="A26" s="171" t="s">
        <v>20</v>
      </c>
      <c r="B26" s="124"/>
      <c r="C26" s="54">
        <v>42088.44905</v>
      </c>
      <c r="D26" s="90">
        <v>42325.44885</v>
      </c>
      <c r="E26" s="263">
        <v>42062.44885</v>
      </c>
      <c r="F26" s="54">
        <v>41216.44945</v>
      </c>
      <c r="G26" s="268">
        <v>41216.44945</v>
      </c>
      <c r="H26" s="268">
        <v>41915</v>
      </c>
      <c r="I26" s="218"/>
      <c r="J26" s="54">
        <v>9889</v>
      </c>
      <c r="K26" s="54">
        <v>9937</v>
      </c>
      <c r="L26" s="269">
        <v>10023</v>
      </c>
      <c r="M26" s="54">
        <v>10034</v>
      </c>
      <c r="N26" s="269">
        <v>10034</v>
      </c>
      <c r="O26" s="232"/>
      <c r="P26" s="54">
        <v>15451</v>
      </c>
      <c r="Q26" s="54">
        <v>15487</v>
      </c>
      <c r="R26" s="269">
        <v>15314</v>
      </c>
      <c r="S26" s="54">
        <v>14734</v>
      </c>
      <c r="T26" s="54">
        <v>14734</v>
      </c>
      <c r="U26" s="218"/>
      <c r="V26" s="54">
        <v>8023.44905</v>
      </c>
      <c r="W26" s="54">
        <v>8068.44885</v>
      </c>
      <c r="X26" s="54">
        <v>8110.44885</v>
      </c>
      <c r="Y26" s="54">
        <v>8077.44945</v>
      </c>
      <c r="Z26" s="54">
        <v>8077.44945</v>
      </c>
      <c r="AA26" s="218"/>
      <c r="AB26" s="54">
        <v>3839</v>
      </c>
      <c r="AC26" s="54">
        <v>3859</v>
      </c>
      <c r="AD26" s="54">
        <v>3681</v>
      </c>
      <c r="AE26" s="54">
        <v>3512</v>
      </c>
      <c r="AF26" s="54">
        <v>3512</v>
      </c>
      <c r="AG26" s="218"/>
      <c r="AH26" s="245">
        <v>4244</v>
      </c>
      <c r="AI26" s="245">
        <v>4306</v>
      </c>
      <c r="AJ26" s="245">
        <v>4247</v>
      </c>
      <c r="AK26" s="245">
        <v>4171</v>
      </c>
      <c r="AL26" s="245">
        <v>4171</v>
      </c>
      <c r="AM26" s="245">
        <v>4171</v>
      </c>
      <c r="AN26" s="108"/>
      <c r="AO26" s="108"/>
      <c r="AP26" s="108"/>
    </row>
    <row r="27" spans="2:42" s="104" customFormat="1" ht="9" customHeight="1">
      <c r="B27" s="124"/>
      <c r="C27" s="56"/>
      <c r="D27" s="56"/>
      <c r="E27" s="56"/>
      <c r="F27" s="56"/>
      <c r="G27" s="57"/>
      <c r="H27" s="57"/>
      <c r="I27" s="218"/>
      <c r="J27" s="56"/>
      <c r="K27" s="56"/>
      <c r="L27" s="56"/>
      <c r="M27" s="56"/>
      <c r="N27" s="57"/>
      <c r="O27" s="57"/>
      <c r="Q27" s="57"/>
      <c r="R27" s="57"/>
      <c r="T27" s="57"/>
      <c r="U27" s="218"/>
      <c r="V27" s="56"/>
      <c r="W27" s="56"/>
      <c r="X27" s="56"/>
      <c r="Y27" s="56"/>
      <c r="Z27" s="57"/>
      <c r="AA27" s="218"/>
      <c r="AB27" s="56"/>
      <c r="AC27" s="56"/>
      <c r="AD27" s="56"/>
      <c r="AE27" s="56"/>
      <c r="AF27" s="57"/>
      <c r="AG27" s="218"/>
      <c r="AH27" s="56"/>
      <c r="AI27" s="56"/>
      <c r="AJ27" s="56"/>
      <c r="AK27" s="56"/>
      <c r="AL27" s="57"/>
      <c r="AM27" s="57"/>
      <c r="AN27" s="108"/>
      <c r="AO27" s="108"/>
      <c r="AP27" s="108"/>
    </row>
    <row r="28" spans="1:39" s="165" customFormat="1" ht="22.5" customHeight="1">
      <c r="A28" s="179" t="s">
        <v>58</v>
      </c>
      <c r="B28" s="152"/>
      <c r="C28" s="43">
        <v>-4.97141964148838</v>
      </c>
      <c r="D28" s="43">
        <v>-3.130366974321211</v>
      </c>
      <c r="E28" s="43">
        <v>-0.9227882858130894</v>
      </c>
      <c r="F28" s="43">
        <v>-0.673843472979561</v>
      </c>
      <c r="G28" s="254">
        <v>-9.698418374602241</v>
      </c>
      <c r="H28" s="254">
        <v>-9.698418374602241</v>
      </c>
      <c r="I28" s="235"/>
      <c r="J28" s="233"/>
      <c r="K28" s="233"/>
      <c r="L28" s="233"/>
      <c r="M28" s="233"/>
      <c r="N28" s="234"/>
      <c r="O28" s="236"/>
      <c r="P28" s="249"/>
      <c r="Q28" s="249"/>
      <c r="R28" s="249"/>
      <c r="S28" s="249"/>
      <c r="T28" s="234"/>
      <c r="U28" s="235"/>
      <c r="V28" s="233"/>
      <c r="W28" s="233"/>
      <c r="X28" s="233"/>
      <c r="Y28" s="233"/>
      <c r="Z28" s="234"/>
      <c r="AA28" s="235"/>
      <c r="AB28" s="233"/>
      <c r="AC28" s="233"/>
      <c r="AD28" s="233"/>
      <c r="AE28" s="233"/>
      <c r="AF28" s="234"/>
      <c r="AG28" s="235"/>
      <c r="AH28" s="233"/>
      <c r="AI28" s="233"/>
      <c r="AJ28" s="233"/>
      <c r="AK28" s="233"/>
      <c r="AL28" s="234"/>
      <c r="AM28" s="234"/>
    </row>
    <row r="29" spans="1:39" s="5" customFormat="1" ht="9" customHeight="1">
      <c r="A29" s="194"/>
      <c r="B29" s="154"/>
      <c r="C29" s="237"/>
      <c r="D29" s="237"/>
      <c r="E29" s="238"/>
      <c r="F29" s="238"/>
      <c r="G29" s="238"/>
      <c r="H29" s="238"/>
      <c r="I29" s="239"/>
      <c r="J29" s="237"/>
      <c r="K29" s="237"/>
      <c r="L29" s="237"/>
      <c r="M29" s="238"/>
      <c r="N29" s="238"/>
      <c r="O29" s="238"/>
      <c r="P29" s="108"/>
      <c r="Q29" s="250"/>
      <c r="R29" s="250"/>
      <c r="T29" s="238"/>
      <c r="U29" s="239"/>
      <c r="V29" s="237"/>
      <c r="W29" s="237"/>
      <c r="X29" s="237"/>
      <c r="Y29" s="238"/>
      <c r="Z29" s="238"/>
      <c r="AA29" s="239"/>
      <c r="AB29" s="237"/>
      <c r="AC29" s="237"/>
      <c r="AD29" s="237"/>
      <c r="AE29" s="238"/>
      <c r="AF29" s="238"/>
      <c r="AG29" s="239"/>
      <c r="AH29" s="237"/>
      <c r="AI29" s="237"/>
      <c r="AJ29" s="237"/>
      <c r="AK29" s="237"/>
      <c r="AL29" s="238"/>
      <c r="AM29" s="238"/>
    </row>
    <row r="30" spans="1:39" s="5" customFormat="1" ht="22.5" customHeight="1">
      <c r="A30" s="167" t="s">
        <v>48</v>
      </c>
      <c r="B30" s="46"/>
      <c r="C30" s="47">
        <v>8946.54519510361</v>
      </c>
      <c r="D30" s="47">
        <v>8701.473307762319</v>
      </c>
      <c r="E30" s="47">
        <v>9103.59882810911</v>
      </c>
      <c r="F30" s="47">
        <v>8645.80474424679</v>
      </c>
      <c r="G30" s="47">
        <v>8645.80474424679</v>
      </c>
      <c r="H30" s="47">
        <v>8645.80474424679</v>
      </c>
      <c r="I30" s="239"/>
      <c r="J30" s="47">
        <v>2352.41378351322</v>
      </c>
      <c r="K30" s="47">
        <v>2458.44313795509</v>
      </c>
      <c r="L30" s="258">
        <v>2592.9941944857196</v>
      </c>
      <c r="M30" s="47">
        <v>2429.8762932217296</v>
      </c>
      <c r="N30" s="47">
        <v>2429.8762932217296</v>
      </c>
      <c r="O30" s="240"/>
      <c r="P30" s="47">
        <v>4101.3361345502</v>
      </c>
      <c r="Q30" s="47">
        <v>4045.9770605898098</v>
      </c>
      <c r="R30" s="258">
        <v>4041.64753979117</v>
      </c>
      <c r="S30" s="47">
        <v>3896.9587827414803</v>
      </c>
      <c r="T30" s="47">
        <v>3896.9587827414803</v>
      </c>
      <c r="U30" s="239"/>
      <c r="V30" s="47">
        <v>1221.61382466707</v>
      </c>
      <c r="W30" s="47">
        <v>1215.5688506521</v>
      </c>
      <c r="X30" s="47">
        <v>1231.84067625557</v>
      </c>
      <c r="Y30" s="47">
        <v>1237.06941299815</v>
      </c>
      <c r="Z30" s="47">
        <v>1237.06941299815</v>
      </c>
      <c r="AA30" s="239"/>
      <c r="AB30" s="47">
        <v>480.78267087476297</v>
      </c>
      <c r="AC30" s="47">
        <v>507.255047146903</v>
      </c>
      <c r="AD30" s="47">
        <v>483.463068160776</v>
      </c>
      <c r="AE30" s="47">
        <v>424.87535203184797</v>
      </c>
      <c r="AF30" s="47">
        <v>424.87535203184797</v>
      </c>
      <c r="AG30" s="239"/>
      <c r="AH30" s="47">
        <v>728.916479722578</v>
      </c>
      <c r="AI30" s="229">
        <v>758.6279990577129</v>
      </c>
      <c r="AJ30" s="229">
        <v>728.754328027274</v>
      </c>
      <c r="AK30" s="281">
        <v>665.700096756158</v>
      </c>
      <c r="AL30" s="47">
        <v>665.700096756158</v>
      </c>
      <c r="AM30" s="47">
        <v>665.700096756158</v>
      </c>
    </row>
    <row r="31" spans="1:39" s="5" customFormat="1" ht="22.5" customHeight="1">
      <c r="A31" s="167" t="s">
        <v>49</v>
      </c>
      <c r="B31" s="46"/>
      <c r="C31" s="233"/>
      <c r="D31" s="233"/>
      <c r="E31" s="233"/>
      <c r="F31" s="233"/>
      <c r="G31" s="214">
        <v>0.11751487717816525</v>
      </c>
      <c r="H31" s="214">
        <v>0.114</v>
      </c>
      <c r="I31" s="239"/>
      <c r="J31" s="233"/>
      <c r="K31" s="233"/>
      <c r="L31" s="233"/>
      <c r="M31" s="233"/>
      <c r="N31" s="214">
        <v>0.21496529366263742</v>
      </c>
      <c r="O31" s="236"/>
      <c r="P31" s="249"/>
      <c r="Q31" s="249"/>
      <c r="R31" s="249"/>
      <c r="S31" s="249"/>
      <c r="T31" s="214">
        <v>0.0141016542533406</v>
      </c>
      <c r="U31" s="239"/>
      <c r="V31" s="233"/>
      <c r="W31" s="233"/>
      <c r="X31" s="233"/>
      <c r="Y31" s="233"/>
      <c r="Z31" s="214">
        <v>0.26243575824285176</v>
      </c>
      <c r="AA31" s="239"/>
      <c r="AB31" s="233"/>
      <c r="AC31" s="233"/>
      <c r="AD31" s="233"/>
      <c r="AE31" s="233"/>
      <c r="AF31" s="214">
        <v>0.31163890098208835</v>
      </c>
      <c r="AG31" s="239"/>
      <c r="AH31" s="233"/>
      <c r="AI31" s="233"/>
      <c r="AJ31" s="233"/>
      <c r="AK31" s="233"/>
      <c r="AL31" s="214">
        <v>0.042104639177953554</v>
      </c>
      <c r="AM31" s="214">
        <v>0.042104639177953554</v>
      </c>
    </row>
    <row r="32" spans="3:38" ht="15">
      <c r="C32" s="62"/>
      <c r="D32" s="62"/>
      <c r="E32" s="62"/>
      <c r="F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V32" s="62"/>
      <c r="W32" s="62"/>
      <c r="X32" s="62"/>
      <c r="Y32" s="62"/>
      <c r="Z32" s="62"/>
      <c r="AB32" s="62"/>
      <c r="AC32" s="62"/>
      <c r="AD32" s="62"/>
      <c r="AE32" s="62"/>
      <c r="AF32" s="62"/>
      <c r="AH32" s="62"/>
      <c r="AI32" s="62"/>
      <c r="AJ32" s="62"/>
      <c r="AK32" s="62"/>
      <c r="AL32" s="62"/>
    </row>
    <row r="33" spans="3:38" ht="15">
      <c r="C33" s="62"/>
      <c r="D33" s="62"/>
      <c r="E33" s="62"/>
      <c r="F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V33" s="62"/>
      <c r="W33" s="62"/>
      <c r="X33" s="62"/>
      <c r="Y33" s="62"/>
      <c r="Z33" s="62"/>
      <c r="AB33" s="62"/>
      <c r="AC33" s="62"/>
      <c r="AD33" s="62"/>
      <c r="AE33" s="253"/>
      <c r="AF33" s="253"/>
      <c r="AH33" s="62"/>
      <c r="AI33" s="62"/>
      <c r="AJ33" s="62"/>
      <c r="AK33" s="62"/>
      <c r="AL33" s="253"/>
    </row>
    <row r="34" spans="3:38" ht="15">
      <c r="C34" s="62"/>
      <c r="D34" s="62"/>
      <c r="E34" s="253"/>
      <c r="F34" s="62"/>
      <c r="J34" s="62"/>
      <c r="K34" s="62"/>
      <c r="L34" s="62"/>
      <c r="M34" s="253"/>
      <c r="N34" s="62"/>
      <c r="O34" s="62"/>
      <c r="P34" s="62"/>
      <c r="Q34" s="62"/>
      <c r="R34" s="62"/>
      <c r="S34" s="62"/>
      <c r="T34" s="62"/>
      <c r="V34" s="62"/>
      <c r="W34" s="62"/>
      <c r="X34" s="62"/>
      <c r="Y34" s="253"/>
      <c r="Z34" s="253"/>
      <c r="AB34" s="62"/>
      <c r="AC34" s="62"/>
      <c r="AD34" s="62"/>
      <c r="AE34" s="62"/>
      <c r="AF34" s="253"/>
      <c r="AH34" s="62"/>
      <c r="AI34" s="62"/>
      <c r="AJ34" s="62"/>
      <c r="AK34" s="62"/>
      <c r="AL34" s="253"/>
    </row>
    <row r="35" spans="3:38" ht="15">
      <c r="C35" s="62"/>
      <c r="D35" s="62"/>
      <c r="E35" s="62"/>
      <c r="F35" s="62"/>
      <c r="J35" s="62"/>
      <c r="K35" s="62"/>
      <c r="L35" s="62"/>
      <c r="M35" s="253"/>
      <c r="N35" s="62"/>
      <c r="O35" s="62"/>
      <c r="P35" s="62"/>
      <c r="Q35" s="62"/>
      <c r="R35" s="62"/>
      <c r="S35" s="62"/>
      <c r="T35" s="62"/>
      <c r="V35" s="62"/>
      <c r="W35" s="62"/>
      <c r="X35" s="62"/>
      <c r="Y35" s="62"/>
      <c r="Z35" s="253"/>
      <c r="AB35" s="62"/>
      <c r="AC35" s="62"/>
      <c r="AD35" s="62"/>
      <c r="AE35" s="62"/>
      <c r="AF35" s="253"/>
      <c r="AH35" s="62"/>
      <c r="AI35" s="62"/>
      <c r="AJ35" s="62"/>
      <c r="AK35" s="62"/>
      <c r="AL35" s="253"/>
    </row>
    <row r="36" spans="3:38" ht="15">
      <c r="C36" s="62"/>
      <c r="D36" s="62"/>
      <c r="E36" s="62"/>
      <c r="F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V36" s="62"/>
      <c r="W36" s="62"/>
      <c r="X36" s="62"/>
      <c r="Y36" s="62"/>
      <c r="Z36" s="253"/>
      <c r="AB36" s="62"/>
      <c r="AC36" s="62"/>
      <c r="AD36" s="62"/>
      <c r="AE36" s="62"/>
      <c r="AF36" s="62"/>
      <c r="AH36" s="62"/>
      <c r="AI36" s="62"/>
      <c r="AJ36" s="62"/>
      <c r="AK36" s="62"/>
      <c r="AL36" s="62"/>
    </row>
    <row r="37" spans="3:38" ht="15">
      <c r="C37" s="62"/>
      <c r="D37" s="62"/>
      <c r="E37" s="62"/>
      <c r="F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V37" s="62"/>
      <c r="W37" s="62"/>
      <c r="X37" s="62"/>
      <c r="Y37" s="62"/>
      <c r="Z37" s="62"/>
      <c r="AB37" s="62"/>
      <c r="AC37" s="62"/>
      <c r="AD37" s="62"/>
      <c r="AE37" s="62"/>
      <c r="AF37" s="62"/>
      <c r="AH37" s="62"/>
      <c r="AI37" s="62"/>
      <c r="AJ37" s="62"/>
      <c r="AK37" s="62"/>
      <c r="AL37" s="62"/>
    </row>
    <row r="38" spans="3:38" ht="15">
      <c r="C38" s="62"/>
      <c r="D38" s="62"/>
      <c r="E38" s="62"/>
      <c r="F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V38" s="62"/>
      <c r="W38" s="62"/>
      <c r="X38" s="62"/>
      <c r="Y38" s="62"/>
      <c r="Z38" s="62"/>
      <c r="AB38" s="62"/>
      <c r="AC38" s="62"/>
      <c r="AD38" s="62"/>
      <c r="AE38" s="62"/>
      <c r="AF38" s="62"/>
      <c r="AH38" s="62"/>
      <c r="AI38" s="62"/>
      <c r="AJ38" s="62"/>
      <c r="AK38" s="62"/>
      <c r="AL38" s="62"/>
    </row>
    <row r="39" spans="3:38" ht="15">
      <c r="C39" s="62"/>
      <c r="D39" s="62"/>
      <c r="E39" s="62"/>
      <c r="F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V39" s="62"/>
      <c r="W39" s="62"/>
      <c r="X39" s="62"/>
      <c r="Y39" s="62"/>
      <c r="Z39" s="62"/>
      <c r="AB39" s="62"/>
      <c r="AC39" s="62"/>
      <c r="AD39" s="62"/>
      <c r="AE39" s="62"/>
      <c r="AF39" s="62"/>
      <c r="AH39" s="62"/>
      <c r="AI39" s="62"/>
      <c r="AJ39" s="62"/>
      <c r="AK39" s="62"/>
      <c r="AL39" s="62"/>
    </row>
    <row r="40" spans="3:38" ht="15">
      <c r="C40" s="62"/>
      <c r="D40" s="62"/>
      <c r="E40" s="62"/>
      <c r="F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V40" s="62"/>
      <c r="W40" s="62"/>
      <c r="X40" s="62"/>
      <c r="Y40" s="62"/>
      <c r="Z40" s="62"/>
      <c r="AB40" s="62"/>
      <c r="AC40" s="62"/>
      <c r="AD40" s="62"/>
      <c r="AE40" s="62"/>
      <c r="AF40" s="62"/>
      <c r="AH40" s="62"/>
      <c r="AI40" s="62"/>
      <c r="AJ40" s="62"/>
      <c r="AK40" s="62"/>
      <c r="AL40" s="62"/>
    </row>
    <row r="41" spans="3:38" ht="15">
      <c r="C41" s="62"/>
      <c r="D41" s="62"/>
      <c r="E41" s="62"/>
      <c r="F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V41" s="62"/>
      <c r="W41" s="62"/>
      <c r="X41" s="62"/>
      <c r="Y41" s="62"/>
      <c r="Z41" s="62"/>
      <c r="AB41" s="62"/>
      <c r="AC41" s="62"/>
      <c r="AD41" s="62"/>
      <c r="AE41" s="62"/>
      <c r="AF41" s="62"/>
      <c r="AH41" s="62"/>
      <c r="AI41" s="62"/>
      <c r="AJ41" s="62"/>
      <c r="AK41" s="62"/>
      <c r="AL41" s="62"/>
    </row>
    <row r="42" spans="3:38" ht="15">
      <c r="C42" s="62"/>
      <c r="D42" s="62"/>
      <c r="E42" s="62"/>
      <c r="F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V42" s="62"/>
      <c r="W42" s="62"/>
      <c r="X42" s="62"/>
      <c r="Y42" s="62"/>
      <c r="Z42" s="62"/>
      <c r="AB42" s="62"/>
      <c r="AC42" s="62"/>
      <c r="AD42" s="62"/>
      <c r="AE42" s="62"/>
      <c r="AF42" s="62"/>
      <c r="AH42" s="62"/>
      <c r="AI42" s="62"/>
      <c r="AJ42" s="62"/>
      <c r="AK42" s="62"/>
      <c r="AL42" s="62"/>
    </row>
    <row r="43" spans="3:38" ht="15">
      <c r="C43" s="62"/>
      <c r="D43" s="62"/>
      <c r="E43" s="62"/>
      <c r="F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V43" s="62"/>
      <c r="W43" s="62"/>
      <c r="X43" s="62"/>
      <c r="Y43" s="62"/>
      <c r="Z43" s="62"/>
      <c r="AB43" s="62"/>
      <c r="AC43" s="62"/>
      <c r="AD43" s="62"/>
      <c r="AE43" s="62"/>
      <c r="AF43" s="62"/>
      <c r="AH43" s="62"/>
      <c r="AI43" s="62"/>
      <c r="AJ43" s="62"/>
      <c r="AK43" s="62"/>
      <c r="AL43" s="62"/>
    </row>
    <row r="44" spans="3:38" ht="15">
      <c r="C44" s="62"/>
      <c r="D44" s="62"/>
      <c r="E44" s="62"/>
      <c r="F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V44" s="62"/>
      <c r="W44" s="62"/>
      <c r="X44" s="62"/>
      <c r="Y44" s="62"/>
      <c r="Z44" s="62"/>
      <c r="AB44" s="62"/>
      <c r="AC44" s="62"/>
      <c r="AD44" s="62"/>
      <c r="AE44" s="62"/>
      <c r="AF44" s="62"/>
      <c r="AH44" s="62"/>
      <c r="AI44" s="62"/>
      <c r="AJ44" s="62"/>
      <c r="AK44" s="62"/>
      <c r="AL44" s="62"/>
    </row>
    <row r="45" spans="3:38" ht="15">
      <c r="C45" s="62"/>
      <c r="D45" s="62"/>
      <c r="E45" s="62"/>
      <c r="F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V45" s="62"/>
      <c r="W45" s="62"/>
      <c r="X45" s="62"/>
      <c r="Y45" s="62"/>
      <c r="Z45" s="62"/>
      <c r="AB45" s="62"/>
      <c r="AC45" s="62"/>
      <c r="AD45" s="62"/>
      <c r="AE45" s="62"/>
      <c r="AF45" s="62"/>
      <c r="AH45" s="62"/>
      <c r="AI45" s="62"/>
      <c r="AJ45" s="62"/>
      <c r="AK45" s="62"/>
      <c r="AL45" s="62"/>
    </row>
    <row r="46" spans="3:38" ht="15">
      <c r="C46" s="62"/>
      <c r="E46" s="62"/>
      <c r="F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V46" s="62"/>
      <c r="W46" s="62"/>
      <c r="X46" s="62"/>
      <c r="Y46" s="62"/>
      <c r="Z46" s="62"/>
      <c r="AB46" s="62"/>
      <c r="AC46" s="62"/>
      <c r="AD46" s="62"/>
      <c r="AE46" s="62"/>
      <c r="AF46" s="62"/>
      <c r="AH46" s="62"/>
      <c r="AI46" s="62"/>
      <c r="AJ46" s="62"/>
      <c r="AK46" s="62"/>
      <c r="AL46" s="62"/>
    </row>
  </sheetData>
  <sheetProtection/>
  <mergeCells count="6">
    <mergeCell ref="J7:M7"/>
    <mergeCell ref="P7:S7"/>
    <mergeCell ref="AH6:AM6"/>
    <mergeCell ref="A2:E2"/>
    <mergeCell ref="J6:N6"/>
    <mergeCell ref="P6:T6"/>
  </mergeCells>
  <printOptions verticalCentered="1"/>
  <pageMargins left="0.31496062992125984" right="0.25" top="0.4" bottom="0.5905511811023623" header="0.35433070866141736" footer="0.3937007874015748"/>
  <pageSetup horizontalDpi="96" verticalDpi="96" orientation="landscape" paperSize="9" scale="65" r:id="rId2"/>
  <headerFooter alignWithMargins="0">
    <oddFooter>&amp;L&amp;"Helv,Standard"&amp;8Investor Relations&amp;R&amp;"Helv,Standard"&amp;8June 2009</oddFooter>
  </headerFooter>
  <colBreaks count="1" manualBreakCount="1">
    <brk id="21" max="30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46"/>
  <sheetViews>
    <sheetView zoomScale="80" zoomScaleNormal="80" zoomScalePageLayoutView="0" workbookViewId="0" topLeftCell="D4">
      <selection activeCell="A17" sqref="A17:IV17"/>
    </sheetView>
  </sheetViews>
  <sheetFormatPr defaultColWidth="9.140625" defaultRowHeight="12.75" outlineLevelCol="1"/>
  <cols>
    <col min="1" max="1" width="42.7109375" style="7" customWidth="1"/>
    <col min="2" max="2" width="2.7109375" style="7" customWidth="1"/>
    <col min="3" max="7" width="10.7109375" style="0" customWidth="1"/>
    <col min="8" max="8" width="1.421875" style="7" customWidth="1"/>
    <col min="9" max="13" width="10.7109375" style="0" customWidth="1"/>
    <col min="14" max="14" width="1.1484375" style="0" customWidth="1"/>
    <col min="15" max="19" width="10.7109375" style="0" customWidth="1"/>
    <col min="20" max="20" width="1.421875" style="7" customWidth="1"/>
    <col min="21" max="25" width="10.7109375" style="0" customWidth="1"/>
    <col min="26" max="26" width="1.421875" style="7" customWidth="1"/>
    <col min="27" max="31" width="10.7109375" style="0" customWidth="1"/>
    <col min="32" max="32" width="1.421875" style="7" customWidth="1"/>
    <col min="33" max="37" width="10.7109375" style="0" customWidth="1"/>
    <col min="38" max="38" width="7.421875" style="0" customWidth="1"/>
    <col min="39" max="39" width="10.28125" style="0" customWidth="1"/>
    <col min="40" max="40" width="12.00390625" style="0" customWidth="1"/>
    <col min="41" max="44" width="9.140625" style="0" customWidth="1"/>
    <col min="45" max="47" width="9.140625" style="0" customWidth="1" outlineLevel="1"/>
    <col min="48" max="48" width="9.140625" style="0" customWidth="1"/>
    <col min="49" max="79" width="9.140625" style="0" customWidth="1" outlineLevel="1"/>
  </cols>
  <sheetData>
    <row r="1" spans="1:41" s="1" customFormat="1" ht="63.75" customHeight="1">
      <c r="A1" s="195" t="s">
        <v>65</v>
      </c>
      <c r="B1" s="102"/>
      <c r="C1" s="2"/>
      <c r="D1" s="2"/>
      <c r="E1" s="2"/>
      <c r="F1" s="2"/>
      <c r="G1" s="2"/>
      <c r="H1" s="7"/>
      <c r="J1" s="2"/>
      <c r="M1" s="283"/>
      <c r="T1" s="7"/>
      <c r="V1" s="2"/>
      <c r="Z1" s="7"/>
      <c r="AB1" s="2"/>
      <c r="AF1" s="7"/>
      <c r="AH1" s="2"/>
      <c r="AM1"/>
      <c r="AN1"/>
      <c r="AO1"/>
    </row>
    <row r="2" spans="1:41" s="5" customFormat="1" ht="22.5" customHeight="1">
      <c r="A2" s="376" t="s">
        <v>96</v>
      </c>
      <c r="B2" s="376"/>
      <c r="C2" s="376"/>
      <c r="D2" s="376"/>
      <c r="E2" s="376"/>
      <c r="F2" s="4"/>
      <c r="G2" s="4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7"/>
      <c r="U2" s="4"/>
      <c r="V2" s="4"/>
      <c r="W2" s="4"/>
      <c r="X2" s="4"/>
      <c r="Y2" s="4"/>
      <c r="Z2" s="7"/>
      <c r="AA2" s="4"/>
      <c r="AB2" s="4"/>
      <c r="AC2" s="4"/>
      <c r="AD2" s="4"/>
      <c r="AE2" s="4"/>
      <c r="AF2" s="7"/>
      <c r="AG2" s="4"/>
      <c r="AH2" s="4"/>
      <c r="AI2" s="4"/>
      <c r="AJ2" s="4"/>
      <c r="AK2" s="4"/>
      <c r="AL2"/>
      <c r="AM2"/>
      <c r="AN2"/>
      <c r="AO2"/>
    </row>
    <row r="3" spans="1:41" s="5" customFormat="1" ht="22.5" customHeight="1">
      <c r="A3" s="299" t="s">
        <v>97</v>
      </c>
      <c r="B3" s="103"/>
      <c r="C3" s="4"/>
      <c r="D3" s="4"/>
      <c r="E3" s="4"/>
      <c r="F3" s="4"/>
      <c r="G3" s="4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7"/>
      <c r="U3" s="4"/>
      <c r="V3" s="4"/>
      <c r="W3" s="4"/>
      <c r="X3" s="4"/>
      <c r="Y3" s="4"/>
      <c r="Z3" s="7"/>
      <c r="AA3" s="4"/>
      <c r="AB3" s="4"/>
      <c r="AC3" s="4"/>
      <c r="AD3" s="4"/>
      <c r="AE3" s="4"/>
      <c r="AF3" s="7"/>
      <c r="AG3" s="4"/>
      <c r="AH3" s="4"/>
      <c r="AI3" s="4"/>
      <c r="AJ3" s="4"/>
      <c r="AK3" s="4"/>
      <c r="AL3"/>
      <c r="AM3"/>
      <c r="AN3"/>
      <c r="AO3"/>
    </row>
    <row r="4" spans="1:37" s="114" customFormat="1" ht="22.5" customHeight="1">
      <c r="A4" s="170" t="s">
        <v>72</v>
      </c>
      <c r="B4" s="112"/>
      <c r="C4" s="113" t="s">
        <v>85</v>
      </c>
      <c r="D4" s="113" t="s">
        <v>86</v>
      </c>
      <c r="E4" s="113" t="s">
        <v>87</v>
      </c>
      <c r="F4" s="113" t="s">
        <v>88</v>
      </c>
      <c r="G4" s="113" t="s">
        <v>89</v>
      </c>
      <c r="I4" s="113" t="s">
        <v>85</v>
      </c>
      <c r="J4" s="113" t="s">
        <v>86</v>
      </c>
      <c r="K4" s="113" t="s">
        <v>87</v>
      </c>
      <c r="L4" s="113" t="s">
        <v>88</v>
      </c>
      <c r="M4" s="113" t="s">
        <v>89</v>
      </c>
      <c r="N4" s="198"/>
      <c r="O4" s="113" t="s">
        <v>85</v>
      </c>
      <c r="P4" s="113" t="s">
        <v>86</v>
      </c>
      <c r="Q4" s="113" t="s">
        <v>87</v>
      </c>
      <c r="R4" s="113" t="s">
        <v>88</v>
      </c>
      <c r="S4" s="113" t="s">
        <v>89</v>
      </c>
      <c r="U4" s="113" t="s">
        <v>85</v>
      </c>
      <c r="V4" s="113" t="s">
        <v>86</v>
      </c>
      <c r="W4" s="113" t="s">
        <v>87</v>
      </c>
      <c r="X4" s="113" t="s">
        <v>88</v>
      </c>
      <c r="Y4" s="113" t="s">
        <v>89</v>
      </c>
      <c r="AA4" s="113" t="s">
        <v>85</v>
      </c>
      <c r="AB4" s="113" t="s">
        <v>86</v>
      </c>
      <c r="AC4" s="113" t="s">
        <v>87</v>
      </c>
      <c r="AD4" s="113" t="s">
        <v>88</v>
      </c>
      <c r="AE4" s="113" t="s">
        <v>89</v>
      </c>
      <c r="AG4" s="113" t="s">
        <v>85</v>
      </c>
      <c r="AH4" s="113" t="s">
        <v>86</v>
      </c>
      <c r="AI4" s="113" t="s">
        <v>87</v>
      </c>
      <c r="AJ4" s="113" t="s">
        <v>88</v>
      </c>
      <c r="AK4" s="113" t="s">
        <v>89</v>
      </c>
    </row>
    <row r="5" spans="1:37" s="104" customFormat="1" ht="9" customHeight="1">
      <c r="A5" s="105"/>
      <c r="C5" s="118"/>
      <c r="D5" s="118"/>
      <c r="E5" s="118"/>
      <c r="F5" s="118"/>
      <c r="G5" s="118"/>
      <c r="I5" s="118"/>
      <c r="J5" s="118"/>
      <c r="K5" s="118"/>
      <c r="L5" s="118"/>
      <c r="M5" s="118"/>
      <c r="N5" s="199"/>
      <c r="O5" s="199"/>
      <c r="P5" s="199"/>
      <c r="Q5" s="199"/>
      <c r="R5" s="199"/>
      <c r="S5" s="199"/>
      <c r="U5" s="118"/>
      <c r="V5" s="118"/>
      <c r="W5" s="118"/>
      <c r="X5" s="118"/>
      <c r="Y5" s="118"/>
      <c r="AA5" s="118"/>
      <c r="AB5" s="118"/>
      <c r="AC5" s="118"/>
      <c r="AD5" s="118"/>
      <c r="AE5" s="118"/>
      <c r="AG5" s="118"/>
      <c r="AH5" s="118"/>
      <c r="AI5" s="118"/>
      <c r="AJ5" s="118"/>
      <c r="AK5" s="118"/>
    </row>
    <row r="6" spans="1:41" s="116" customFormat="1" ht="22.5" customHeight="1">
      <c r="A6" s="166"/>
      <c r="B6" s="119"/>
      <c r="C6" s="196" t="s">
        <v>54</v>
      </c>
      <c r="D6" s="196"/>
      <c r="E6" s="196"/>
      <c r="F6" s="196"/>
      <c r="G6" s="196"/>
      <c r="H6" s="120"/>
      <c r="I6" s="377" t="s">
        <v>2</v>
      </c>
      <c r="J6" s="378"/>
      <c r="K6" s="378"/>
      <c r="L6" s="378"/>
      <c r="M6" s="379"/>
      <c r="N6" s="202"/>
      <c r="O6" s="377" t="s">
        <v>78</v>
      </c>
      <c r="P6" s="378"/>
      <c r="Q6" s="378"/>
      <c r="R6" s="378"/>
      <c r="S6" s="379"/>
      <c r="T6" s="120"/>
      <c r="U6" s="196" t="s">
        <v>71</v>
      </c>
      <c r="V6" s="196"/>
      <c r="W6" s="196"/>
      <c r="X6" s="196"/>
      <c r="Y6" s="196"/>
      <c r="Z6" s="120"/>
      <c r="AA6" s="196" t="s">
        <v>3</v>
      </c>
      <c r="AB6" s="196"/>
      <c r="AC6" s="196"/>
      <c r="AD6" s="196"/>
      <c r="AE6" s="196"/>
      <c r="AF6" s="120"/>
      <c r="AG6" s="196" t="s">
        <v>64</v>
      </c>
      <c r="AH6" s="196"/>
      <c r="AI6" s="196"/>
      <c r="AJ6" s="196"/>
      <c r="AK6" s="196"/>
      <c r="AL6" s="121"/>
      <c r="AM6" s="121"/>
      <c r="AN6" s="121"/>
      <c r="AO6" s="121"/>
    </row>
    <row r="7" spans="1:37" s="108" customFormat="1" ht="17.25" customHeight="1">
      <c r="A7" s="167"/>
      <c r="B7" s="104"/>
      <c r="C7" s="106" t="s">
        <v>5</v>
      </c>
      <c r="D7" s="122"/>
      <c r="E7" s="122"/>
      <c r="F7" s="123"/>
      <c r="G7" s="107" t="s">
        <v>6</v>
      </c>
      <c r="H7" s="104"/>
      <c r="I7" s="380" t="s">
        <v>5</v>
      </c>
      <c r="J7" s="381"/>
      <c r="K7" s="381"/>
      <c r="L7" s="382"/>
      <c r="M7" s="200" t="s">
        <v>6</v>
      </c>
      <c r="N7" s="201"/>
      <c r="O7" s="380" t="s">
        <v>5</v>
      </c>
      <c r="P7" s="381"/>
      <c r="Q7" s="381"/>
      <c r="R7" s="382"/>
      <c r="S7" s="203" t="s">
        <v>6</v>
      </c>
      <c r="T7" s="104"/>
      <c r="U7" s="106" t="s">
        <v>5</v>
      </c>
      <c r="V7" s="122"/>
      <c r="W7" s="122"/>
      <c r="X7" s="123"/>
      <c r="Y7" s="107" t="s">
        <v>6</v>
      </c>
      <c r="Z7" s="104"/>
      <c r="AA7" s="106" t="s">
        <v>5</v>
      </c>
      <c r="AB7" s="122"/>
      <c r="AC7" s="122"/>
      <c r="AD7" s="123"/>
      <c r="AE7" s="107" t="s">
        <v>6</v>
      </c>
      <c r="AF7" s="104"/>
      <c r="AG7" s="106" t="s">
        <v>5</v>
      </c>
      <c r="AH7" s="122"/>
      <c r="AI7" s="122"/>
      <c r="AJ7" s="123"/>
      <c r="AK7" s="107" t="s">
        <v>6</v>
      </c>
    </row>
    <row r="8" spans="1:37" s="109" customFormat="1" ht="22.5" customHeight="1">
      <c r="A8" s="171" t="s">
        <v>21</v>
      </c>
      <c r="B8" s="131"/>
      <c r="C8" s="20">
        <v>2093.24460525649</v>
      </c>
      <c r="D8" s="43">
        <v>2088.54835373687</v>
      </c>
      <c r="E8" s="43">
        <v>2106.5516816052605</v>
      </c>
      <c r="F8" s="43">
        <v>2261.7045110394</v>
      </c>
      <c r="G8" s="210">
        <v>8550.04915163802</v>
      </c>
      <c r="H8" s="218"/>
      <c r="I8" s="20">
        <v>760.06051487372</v>
      </c>
      <c r="J8" s="20">
        <v>753.31345734196</v>
      </c>
      <c r="K8" s="257">
        <v>778.1592718481099</v>
      </c>
      <c r="L8" s="20">
        <v>807.11913369799</v>
      </c>
      <c r="M8" s="270">
        <v>3098.65237776178</v>
      </c>
      <c r="N8" s="219"/>
      <c r="O8" s="20">
        <v>466.8393975175</v>
      </c>
      <c r="P8" s="20">
        <v>444.4672643965319</v>
      </c>
      <c r="Q8" s="257">
        <v>458.86650457619805</v>
      </c>
      <c r="R8" s="20">
        <v>525.20505497468</v>
      </c>
      <c r="S8" s="210">
        <f>O8+P8+Q8+R8</f>
        <v>1895.37822146491</v>
      </c>
      <c r="T8" s="218"/>
      <c r="U8" s="20">
        <v>574.8509281694991</v>
      </c>
      <c r="V8" s="20">
        <v>584.6010298855709</v>
      </c>
      <c r="W8" s="257">
        <v>551.0688991863001</v>
      </c>
      <c r="X8" s="20">
        <v>585.3190638523595</v>
      </c>
      <c r="Y8" s="210">
        <f>U8+V8+W8+X8</f>
        <v>2295.8399210937296</v>
      </c>
      <c r="Z8" s="218"/>
      <c r="AA8" s="20">
        <v>206.112074097248</v>
      </c>
      <c r="AB8" s="20">
        <v>211.592652980585</v>
      </c>
      <c r="AC8" s="257">
        <v>215.820203308072</v>
      </c>
      <c r="AD8" s="20">
        <v>237.812752495479</v>
      </c>
      <c r="AE8" s="210">
        <f>AA8+AB8+AC8+AD8</f>
        <v>871.337682881384</v>
      </c>
      <c r="AF8" s="218"/>
      <c r="AG8" s="20">
        <v>195.08220773698898</v>
      </c>
      <c r="AH8" s="242">
        <v>193.44214418150503</v>
      </c>
      <c r="AI8" s="276">
        <v>213.09380039712897</v>
      </c>
      <c r="AJ8" s="20">
        <v>233.82044083866197</v>
      </c>
      <c r="AK8" s="20">
        <v>835.438593154285</v>
      </c>
    </row>
    <row r="9" spans="1:37" s="108" customFormat="1" ht="22.5" customHeight="1">
      <c r="A9" s="172" t="s">
        <v>7</v>
      </c>
      <c r="B9" s="124"/>
      <c r="C9" s="20">
        <v>-1782.95993721837</v>
      </c>
      <c r="D9" s="43">
        <v>-1690.3629287278102</v>
      </c>
      <c r="E9" s="43">
        <v>-1655.22222666597</v>
      </c>
      <c r="F9" s="43">
        <v>-1751.65265471546</v>
      </c>
      <c r="G9" s="210">
        <v>-6880.19774732761</v>
      </c>
      <c r="H9" s="218"/>
      <c r="I9" s="20">
        <v>-699.171992292289</v>
      </c>
      <c r="J9" s="20">
        <v>-640.5287432713409</v>
      </c>
      <c r="K9" s="257">
        <v>-627.7819007218302</v>
      </c>
      <c r="L9" s="20">
        <v>-672.4569992106799</v>
      </c>
      <c r="M9" s="270">
        <v>-2639.93963549614</v>
      </c>
      <c r="N9" s="219"/>
      <c r="O9" s="20">
        <v>-420.068062188216</v>
      </c>
      <c r="P9" s="20">
        <v>-377.25542184431094</v>
      </c>
      <c r="Q9" s="257">
        <v>-400.6351793345432</v>
      </c>
      <c r="R9" s="20">
        <v>-419.77894263408007</v>
      </c>
      <c r="S9" s="210">
        <f aca="true" t="shared" si="0" ref="S9:S15">O9+P9+Q9+R9</f>
        <v>-1617.7376060011502</v>
      </c>
      <c r="T9" s="218"/>
      <c r="U9" s="20">
        <v>-421.669181989133</v>
      </c>
      <c r="V9" s="20">
        <v>-421.285213256613</v>
      </c>
      <c r="W9" s="257">
        <v>-389.22013456147386</v>
      </c>
      <c r="X9" s="20">
        <v>-426.50078209302</v>
      </c>
      <c r="Y9" s="210">
        <f aca="true" t="shared" si="1" ref="Y9:Y15">U9+V9+W9+X9</f>
        <v>-1658.6753119002399</v>
      </c>
      <c r="Z9" s="218"/>
      <c r="AA9" s="20">
        <v>-176.16665211320299</v>
      </c>
      <c r="AB9" s="20">
        <v>-172.53690830257506</v>
      </c>
      <c r="AC9" s="257">
        <v>-160.96214648616296</v>
      </c>
      <c r="AD9" s="20">
        <v>-180.51653822395497</v>
      </c>
      <c r="AE9" s="210">
        <f aca="true" t="shared" si="2" ref="AE9:AE15">AA9+AB9+AC9+AD9</f>
        <v>-690.182245125896</v>
      </c>
      <c r="AF9" s="218"/>
      <c r="AG9" s="20">
        <v>-177.997181039783</v>
      </c>
      <c r="AH9" s="242">
        <v>-167.64425034530896</v>
      </c>
      <c r="AI9" s="276">
        <v>-181.59277620894608</v>
      </c>
      <c r="AJ9" s="20">
        <v>-202.2813677833359</v>
      </c>
      <c r="AK9" s="20">
        <v>-729.5155753773739</v>
      </c>
    </row>
    <row r="10" spans="1:37" s="109" customFormat="1" ht="22.5" customHeight="1">
      <c r="A10" s="173" t="s">
        <v>22</v>
      </c>
      <c r="B10" s="131"/>
      <c r="C10" s="43">
        <v>310.284668038117</v>
      </c>
      <c r="D10" s="43">
        <v>398.1854250090981</v>
      </c>
      <c r="E10" s="43">
        <v>451.3294549392948</v>
      </c>
      <c r="F10" s="43">
        <v>510.05185632394</v>
      </c>
      <c r="G10" s="210">
        <v>1669.8514043104499</v>
      </c>
      <c r="H10" s="218"/>
      <c r="I10" s="43">
        <v>60.8885225814322</v>
      </c>
      <c r="J10" s="43">
        <v>112.7847140706188</v>
      </c>
      <c r="K10" s="257">
        <v>150.37737112628497</v>
      </c>
      <c r="L10" s="20">
        <v>134.66213448731406</v>
      </c>
      <c r="M10" s="270">
        <v>458.71274226565004</v>
      </c>
      <c r="N10" s="219"/>
      <c r="O10" s="43">
        <v>46.7713353292844</v>
      </c>
      <c r="P10" s="43">
        <v>67.21184255221961</v>
      </c>
      <c r="Q10" s="257">
        <v>58.23132524165901</v>
      </c>
      <c r="R10" s="20">
        <v>105.42611234059194</v>
      </c>
      <c r="S10" s="210">
        <f t="shared" si="0"/>
        <v>277.64061546375495</v>
      </c>
      <c r="T10" s="218"/>
      <c r="U10" s="43">
        <v>153.181746180366</v>
      </c>
      <c r="V10" s="43">
        <v>163.31581662895704</v>
      </c>
      <c r="W10" s="257">
        <v>161.84876462482197</v>
      </c>
      <c r="X10" s="20">
        <v>158.81828175933697</v>
      </c>
      <c r="Y10" s="210">
        <f t="shared" si="1"/>
        <v>637.164609193482</v>
      </c>
      <c r="Z10" s="218"/>
      <c r="AA10" s="43">
        <v>29.9454219840453</v>
      </c>
      <c r="AB10" s="43">
        <v>39.055744678009006</v>
      </c>
      <c r="AC10" s="257">
        <v>54.8580568219097</v>
      </c>
      <c r="AD10" s="288">
        <v>57.296214271522985</v>
      </c>
      <c r="AE10" s="210">
        <f t="shared" si="2"/>
        <v>181.155437755487</v>
      </c>
      <c r="AF10" s="218"/>
      <c r="AG10" s="43">
        <v>17.085026697206597</v>
      </c>
      <c r="AH10" s="289">
        <v>25.797893836195602</v>
      </c>
      <c r="AI10" s="276">
        <v>31.501024188182896</v>
      </c>
      <c r="AJ10" s="20">
        <v>31.5390730553259</v>
      </c>
      <c r="AK10" s="20">
        <v>105.923017776911</v>
      </c>
    </row>
    <row r="11" spans="1:37" s="108" customFormat="1" ht="22.5" customHeight="1">
      <c r="A11" s="174" t="s">
        <v>8</v>
      </c>
      <c r="B11" s="124"/>
      <c r="C11" s="43">
        <v>85.6707210245021</v>
      </c>
      <c r="D11" s="43">
        <v>94.39134683332288</v>
      </c>
      <c r="E11" s="43">
        <v>101.42597453019701</v>
      </c>
      <c r="F11" s="43">
        <v>83.72982190287496</v>
      </c>
      <c r="G11" s="210">
        <v>365.21786429089696</v>
      </c>
      <c r="H11" s="218"/>
      <c r="I11" s="43">
        <v>43.6451000266942</v>
      </c>
      <c r="J11" s="43">
        <v>44.17696300621849</v>
      </c>
      <c r="K11" s="257">
        <v>44.23369709208231</v>
      </c>
      <c r="L11" s="20">
        <v>46.24088719465101</v>
      </c>
      <c r="M11" s="270">
        <v>178.296647319646</v>
      </c>
      <c r="N11" s="219"/>
      <c r="O11" s="43">
        <v>33.180557807806</v>
      </c>
      <c r="P11" s="30">
        <v>18.784804600418603</v>
      </c>
      <c r="Q11" s="257">
        <v>16.4040796044143</v>
      </c>
      <c r="R11" s="20">
        <v>21.229515443033705</v>
      </c>
      <c r="S11" s="210">
        <f t="shared" si="0"/>
        <v>89.5989574556726</v>
      </c>
      <c r="T11" s="218"/>
      <c r="U11" s="43">
        <v>16.7825403689925</v>
      </c>
      <c r="V11" s="30">
        <v>13.2974886025949</v>
      </c>
      <c r="W11" s="257">
        <v>14.139215258109505</v>
      </c>
      <c r="X11" s="20">
        <v>19.522942215331895</v>
      </c>
      <c r="Y11" s="210">
        <f t="shared" si="1"/>
        <v>63.7421864450288</v>
      </c>
      <c r="Z11" s="218"/>
      <c r="AA11" s="43">
        <v>4.97305318113552</v>
      </c>
      <c r="AB11" s="30">
        <v>2.26161122906258</v>
      </c>
      <c r="AC11" s="257">
        <v>4.8529214826948</v>
      </c>
      <c r="AD11" s="30">
        <v>1.854686974224201</v>
      </c>
      <c r="AE11" s="210">
        <f t="shared" si="2"/>
        <v>13.9422728671171</v>
      </c>
      <c r="AF11" s="218"/>
      <c r="AG11" s="43">
        <v>12.8020111975777</v>
      </c>
      <c r="AH11" s="244">
        <v>3.9603773074420996</v>
      </c>
      <c r="AI11" s="276">
        <v>7.138288278260703</v>
      </c>
      <c r="AJ11" s="20">
        <v>16.101608710405593</v>
      </c>
      <c r="AK11" s="20">
        <v>40.002285493686095</v>
      </c>
    </row>
    <row r="12" spans="1:37" s="108" customFormat="1" ht="22.5" customHeight="1">
      <c r="A12" s="173" t="s">
        <v>9</v>
      </c>
      <c r="B12" s="124"/>
      <c r="C12" s="20">
        <v>-214.90898098481</v>
      </c>
      <c r="D12" s="43">
        <v>-212.509849135247</v>
      </c>
      <c r="E12" s="43">
        <v>-216.53369841684002</v>
      </c>
      <c r="F12" s="43">
        <v>-209.24662582028998</v>
      </c>
      <c r="G12" s="210">
        <v>-853.199154357187</v>
      </c>
      <c r="H12" s="218"/>
      <c r="I12" s="20">
        <v>-46.5318785649332</v>
      </c>
      <c r="J12" s="43">
        <v>-45.24455273465261</v>
      </c>
      <c r="K12" s="257">
        <v>-39.62308902892518</v>
      </c>
      <c r="L12" s="20">
        <v>-33.59360589712401</v>
      </c>
      <c r="M12" s="270">
        <v>-164.993126225635</v>
      </c>
      <c r="N12" s="219"/>
      <c r="O12" s="20">
        <v>-72.2345442810735</v>
      </c>
      <c r="P12" s="20">
        <v>-69.8664024139925</v>
      </c>
      <c r="Q12" s="257">
        <v>-73.300618764977</v>
      </c>
      <c r="R12" s="20">
        <v>-79.55498176776496</v>
      </c>
      <c r="S12" s="210">
        <f t="shared" si="0"/>
        <v>-294.95654722780796</v>
      </c>
      <c r="T12" s="218"/>
      <c r="U12" s="20">
        <v>-61.9264547685428</v>
      </c>
      <c r="V12" s="20">
        <v>-63.9491057018092</v>
      </c>
      <c r="W12" s="257">
        <v>-66.786151407909</v>
      </c>
      <c r="X12" s="20">
        <v>-60.565453584934005</v>
      </c>
      <c r="Y12" s="210">
        <f t="shared" si="1"/>
        <v>-253.227165463195</v>
      </c>
      <c r="Z12" s="218"/>
      <c r="AA12" s="20">
        <v>-20.9386965749536</v>
      </c>
      <c r="AB12" s="20">
        <v>-20.6760932468466</v>
      </c>
      <c r="AC12" s="257">
        <v>-21.245896952360702</v>
      </c>
      <c r="AD12" s="20">
        <v>-22.694807232680994</v>
      </c>
      <c r="AE12" s="210">
        <f t="shared" si="2"/>
        <v>-85.5554940068419</v>
      </c>
      <c r="AF12" s="218"/>
      <c r="AG12" s="20">
        <v>-14.491251437068</v>
      </c>
      <c r="AH12" s="242">
        <v>-14.455465824712798</v>
      </c>
      <c r="AI12" s="276">
        <v>-15.281317291724399</v>
      </c>
      <c r="AJ12" s="20">
        <v>-15.419682387112502</v>
      </c>
      <c r="AK12" s="20">
        <v>-59.6477169406177</v>
      </c>
    </row>
    <row r="13" spans="1:37" s="108" customFormat="1" ht="22.5" customHeight="1">
      <c r="A13" s="173" t="s">
        <v>10</v>
      </c>
      <c r="B13" s="124"/>
      <c r="C13" s="20">
        <v>-122.076077120656</v>
      </c>
      <c r="D13" s="43">
        <v>-123.867390755031</v>
      </c>
      <c r="E13" s="43">
        <v>-132.49292526988106</v>
      </c>
      <c r="F13" s="43">
        <v>-130.68860043460495</v>
      </c>
      <c r="G13" s="210">
        <v>-509.124993580173</v>
      </c>
      <c r="H13" s="218"/>
      <c r="I13" s="20">
        <v>-23.2083678898565</v>
      </c>
      <c r="J13" s="43">
        <v>-23.837995517953605</v>
      </c>
      <c r="K13" s="257">
        <v>-28.313624041640892</v>
      </c>
      <c r="L13" s="20">
        <v>-34.590779520195994</v>
      </c>
      <c r="M13" s="270">
        <v>-109.95076696964699</v>
      </c>
      <c r="N13" s="219"/>
      <c r="O13" s="20">
        <v>-29.2640095603774</v>
      </c>
      <c r="P13" s="20">
        <v>-28.043610852832696</v>
      </c>
      <c r="Q13" s="257">
        <v>-27.84288848870961</v>
      </c>
      <c r="R13" s="20">
        <v>-25.957360372624294</v>
      </c>
      <c r="S13" s="210">
        <f t="shared" si="0"/>
        <v>-111.107869274544</v>
      </c>
      <c r="T13" s="218"/>
      <c r="U13" s="20">
        <v>-32.3249964836789</v>
      </c>
      <c r="V13" s="20">
        <v>-34.576691474399894</v>
      </c>
      <c r="W13" s="257">
        <v>-35.751321262564204</v>
      </c>
      <c r="X13" s="20">
        <v>-31.46806523708399</v>
      </c>
      <c r="Y13" s="210">
        <f t="shared" si="1"/>
        <v>-134.121074457727</v>
      </c>
      <c r="Z13" s="218"/>
      <c r="AA13" s="20">
        <v>-15.572568014206299</v>
      </c>
      <c r="AB13" s="20">
        <v>-15.2362892890182</v>
      </c>
      <c r="AC13" s="257">
        <v>-21.430913533023094</v>
      </c>
      <c r="AD13" s="20">
        <v>-5.742039541894805</v>
      </c>
      <c r="AE13" s="210">
        <f t="shared" si="2"/>
        <v>-57.9818103781424</v>
      </c>
      <c r="AF13" s="218"/>
      <c r="AG13" s="20">
        <v>-15.5334841988212</v>
      </c>
      <c r="AH13" s="242">
        <v>-15.190997472899003</v>
      </c>
      <c r="AI13" s="276">
        <v>-15.004075466779998</v>
      </c>
      <c r="AJ13" s="20">
        <v>-16.5437784801371</v>
      </c>
      <c r="AK13" s="20">
        <v>-62.2723356186373</v>
      </c>
    </row>
    <row r="14" spans="1:37" s="108" customFormat="1" ht="22.5" customHeight="1">
      <c r="A14" s="173" t="s">
        <v>23</v>
      </c>
      <c r="B14" s="124"/>
      <c r="C14" s="20">
        <v>-85.3202577555512</v>
      </c>
      <c r="D14" s="43">
        <v>-87.10547406171482</v>
      </c>
      <c r="E14" s="43">
        <v>-71.364789300892</v>
      </c>
      <c r="F14" s="43">
        <v>-76.98247416702199</v>
      </c>
      <c r="G14" s="210">
        <v>-320.77299528518</v>
      </c>
      <c r="H14" s="218"/>
      <c r="I14" s="20">
        <v>-52.0993348347221</v>
      </c>
      <c r="J14" s="43">
        <v>-41.4235200414886</v>
      </c>
      <c r="K14" s="257">
        <v>-27.699341409489307</v>
      </c>
      <c r="L14" s="20">
        <v>-39.485562622117</v>
      </c>
      <c r="M14" s="270">
        <v>-160.707758907817</v>
      </c>
      <c r="N14" s="219"/>
      <c r="O14" s="20">
        <v>-24.3879528975542</v>
      </c>
      <c r="P14" s="20">
        <v>-21.8723333518276</v>
      </c>
      <c r="Q14" s="257">
        <v>-4.790202281993494</v>
      </c>
      <c r="R14" s="20">
        <v>-13.340976460686406</v>
      </c>
      <c r="S14" s="210">
        <f t="shared" si="0"/>
        <v>-64.3914649920617</v>
      </c>
      <c r="T14" s="218"/>
      <c r="U14" s="20">
        <v>-19.0814802572177</v>
      </c>
      <c r="V14" s="20">
        <v>-19.912305290669202</v>
      </c>
      <c r="W14" s="257">
        <v>-16.168519382636</v>
      </c>
      <c r="X14" s="20">
        <v>-17.231034177699208</v>
      </c>
      <c r="Y14" s="210">
        <f t="shared" si="1"/>
        <v>-72.39333910822211</v>
      </c>
      <c r="Z14" s="218"/>
      <c r="AA14" s="20">
        <v>-2.49019519333594</v>
      </c>
      <c r="AB14" s="20">
        <v>-1.7303270638303898</v>
      </c>
      <c r="AC14" s="257">
        <v>-3.11021726027509</v>
      </c>
      <c r="AD14" s="20">
        <v>-5.65600497271338</v>
      </c>
      <c r="AE14" s="210">
        <f t="shared" si="2"/>
        <v>-12.9867444901548</v>
      </c>
      <c r="AF14" s="218"/>
      <c r="AG14" s="20">
        <v>-1.97442288714125</v>
      </c>
      <c r="AH14" s="242">
        <v>-0.6322351230676704</v>
      </c>
      <c r="AI14" s="276">
        <v>-1.24956183737921</v>
      </c>
      <c r="AJ14" s="20">
        <v>-2.17014219005709</v>
      </c>
      <c r="AK14" s="20">
        <v>-6.02636203764522</v>
      </c>
    </row>
    <row r="15" spans="1:37" s="109" customFormat="1" ht="22.5" customHeight="1">
      <c r="A15" s="175" t="s">
        <v>55</v>
      </c>
      <c r="B15" s="131"/>
      <c r="C15" s="290">
        <v>-26.349926798398</v>
      </c>
      <c r="D15" s="43">
        <v>69.0940578904291</v>
      </c>
      <c r="E15" s="43">
        <v>132.36</v>
      </c>
      <c r="F15" s="43">
        <v>176.86397780489702</v>
      </c>
      <c r="G15" s="210">
        <v>351.972125378806</v>
      </c>
      <c r="H15" s="218"/>
      <c r="I15" s="290">
        <v>-17.3059586813853</v>
      </c>
      <c r="J15" s="43">
        <v>46.4556087827428</v>
      </c>
      <c r="K15" s="257">
        <v>98.97501373831147</v>
      </c>
      <c r="L15" s="20">
        <v>73.23307364252801</v>
      </c>
      <c r="M15" s="270">
        <v>201.357737482197</v>
      </c>
      <c r="N15" s="219"/>
      <c r="O15" s="290">
        <v>-45.9346136019146</v>
      </c>
      <c r="P15" s="290">
        <v>-33.7856994660144</v>
      </c>
      <c r="Q15" s="257">
        <v>-31.298304689608003</v>
      </c>
      <c r="R15" s="20">
        <v>7.802309182550999</v>
      </c>
      <c r="S15" s="210">
        <f t="shared" si="0"/>
        <v>-103.216308574986</v>
      </c>
      <c r="T15" s="218"/>
      <c r="U15" s="290">
        <v>56.6313550399197</v>
      </c>
      <c r="V15" s="290">
        <v>58.175202764672306</v>
      </c>
      <c r="W15" s="257">
        <v>57.281987829822995</v>
      </c>
      <c r="X15" s="20">
        <v>69.07667097495201</v>
      </c>
      <c r="Y15" s="210">
        <f t="shared" si="1"/>
        <v>241.165216609367</v>
      </c>
      <c r="Z15" s="218"/>
      <c r="AA15" s="309">
        <v>-4.08298461731502</v>
      </c>
      <c r="AB15" s="290">
        <v>3.674646307376462</v>
      </c>
      <c r="AC15" s="257">
        <v>13.923950558945457</v>
      </c>
      <c r="AD15" s="291">
        <v>25.0580494984585</v>
      </c>
      <c r="AE15" s="210">
        <f t="shared" si="2"/>
        <v>38.5736617474654</v>
      </c>
      <c r="AF15" s="218"/>
      <c r="AG15" s="290">
        <v>-2.11212062824618</v>
      </c>
      <c r="AH15" s="292">
        <v>-0.52042727704168</v>
      </c>
      <c r="AI15" s="276">
        <v>7.1043578705599995</v>
      </c>
      <c r="AJ15" s="20">
        <v>13.507078708424359</v>
      </c>
      <c r="AK15" s="20">
        <v>17.9788886736965</v>
      </c>
    </row>
    <row r="16" spans="1:37" s="110" customFormat="1" ht="22.5" customHeight="1">
      <c r="A16" s="176" t="s">
        <v>12</v>
      </c>
      <c r="B16" s="132"/>
      <c r="C16" s="205">
        <v>-0.012588078207500877</v>
      </c>
      <c r="D16" s="205">
        <v>0.03308233576053181</v>
      </c>
      <c r="E16" s="205">
        <v>0.06283445008147735</v>
      </c>
      <c r="F16" s="205">
        <v>0.07819941859850495</v>
      </c>
      <c r="G16" s="213">
        <v>0.04116609380091986</v>
      </c>
      <c r="H16" s="222"/>
      <c r="I16" s="205">
        <v>-0.022769185272386624</v>
      </c>
      <c r="J16" s="205">
        <v>0.061668364384010584</v>
      </c>
      <c r="K16" s="285">
        <v>0.12719120277684046</v>
      </c>
      <c r="L16" s="285">
        <v>0.09073390852103198</v>
      </c>
      <c r="M16" s="287">
        <v>0.06498235779117689</v>
      </c>
      <c r="N16" s="223"/>
      <c r="O16" s="205">
        <v>-0.09839489521702736</v>
      </c>
      <c r="P16" s="205">
        <v>-0.07601392087195977</v>
      </c>
      <c r="Q16" s="261">
        <v>-0.06820786520148082</v>
      </c>
      <c r="R16" s="205">
        <v>0.01485573893215317</v>
      </c>
      <c r="S16" s="213">
        <v>-0.05445684001539895</v>
      </c>
      <c r="T16" s="222"/>
      <c r="U16" s="205">
        <v>0.09851485361648668</v>
      </c>
      <c r="V16" s="205">
        <v>0.09951265870342282</v>
      </c>
      <c r="W16" s="285">
        <v>0.10394705256349016</v>
      </c>
      <c r="X16" s="285">
        <v>0.11801541285929458</v>
      </c>
      <c r="Y16" s="213">
        <v>0.10504443902799494</v>
      </c>
      <c r="Z16" s="222"/>
      <c r="AA16" s="205">
        <v>-0.01980953631755014</v>
      </c>
      <c r="AB16" s="205">
        <v>0.017366606333508353</v>
      </c>
      <c r="AC16" s="285">
        <v>0.06451643704120577</v>
      </c>
      <c r="AD16" s="285">
        <v>0.10536882162757388</v>
      </c>
      <c r="AE16" s="251">
        <v>0.04426947497542864</v>
      </c>
      <c r="AF16" s="222"/>
      <c r="AG16" s="205">
        <v>-0.010826823485070221</v>
      </c>
      <c r="AH16" s="205">
        <v>-0.0026903510568688062</v>
      </c>
      <c r="AI16" s="286">
        <v>0.033339111026787605</v>
      </c>
      <c r="AJ16" s="205">
        <v>0.05776688582049315</v>
      </c>
      <c r="AK16" s="205">
        <v>0.021520299422385245</v>
      </c>
    </row>
    <row r="17" spans="1:37" s="109" customFormat="1" ht="22.5" customHeight="1">
      <c r="A17" s="171" t="s">
        <v>56</v>
      </c>
      <c r="B17" s="131"/>
      <c r="C17" s="43">
        <v>134.155424761892</v>
      </c>
      <c r="D17" s="43">
        <v>232.600492176584</v>
      </c>
      <c r="E17" s="43">
        <v>297.10055072486995</v>
      </c>
      <c r="F17" s="43">
        <v>340.430213297984</v>
      </c>
      <c r="G17" s="210">
        <v>1004.2866809613299</v>
      </c>
      <c r="H17" s="218"/>
      <c r="I17" s="43">
        <v>34.0097742949025</v>
      </c>
      <c r="J17" s="43">
        <v>100.4923232741855</v>
      </c>
      <c r="K17" s="257">
        <v>155.020076958552</v>
      </c>
      <c r="L17" s="20">
        <v>133.74064744373499</v>
      </c>
      <c r="M17" s="270">
        <v>423.262821971375</v>
      </c>
      <c r="N17" s="219"/>
      <c r="O17" s="30">
        <v>4.73863664953962</v>
      </c>
      <c r="P17" s="30">
        <v>16.632410708621478</v>
      </c>
      <c r="Q17" s="30">
        <v>19.935333550557594</v>
      </c>
      <c r="R17" s="30">
        <v>52.241467747868995</v>
      </c>
      <c r="S17" s="210">
        <f>O17+P17+Q17+R17</f>
        <v>93.54784865658769</v>
      </c>
      <c r="T17" s="218"/>
      <c r="U17" s="43">
        <v>87.42385269351911</v>
      </c>
      <c r="V17" s="43">
        <v>91.8250061402899</v>
      </c>
      <c r="W17" s="257">
        <v>87.716297464397</v>
      </c>
      <c r="X17" s="20">
        <v>100.70824908953898</v>
      </c>
      <c r="Y17" s="210">
        <f>U17+V17+W17+X17</f>
        <v>367.673405387745</v>
      </c>
      <c r="Z17" s="218"/>
      <c r="AA17" s="43">
        <v>7.08121931528658</v>
      </c>
      <c r="AB17" s="43">
        <v>14.772210135614321</v>
      </c>
      <c r="AC17" s="257">
        <v>24.9975761147064</v>
      </c>
      <c r="AD17" s="291">
        <v>36.136241416842104</v>
      </c>
      <c r="AE17" s="293">
        <f>AA17+AB17+AC17+AD17</f>
        <v>82.9872469824494</v>
      </c>
      <c r="AF17" s="218"/>
      <c r="AG17" s="43">
        <v>12.6947460293086</v>
      </c>
      <c r="AH17" s="43">
        <v>12.096877236946902</v>
      </c>
      <c r="AI17" s="276">
        <v>21.249776368901696</v>
      </c>
      <c r="AJ17" s="20">
        <v>27.79961851895461</v>
      </c>
      <c r="AK17" s="43">
        <v>73.84101815411181</v>
      </c>
    </row>
    <row r="18" spans="1:37" s="110" customFormat="1" ht="22.5" customHeight="1">
      <c r="A18" s="177" t="s">
        <v>14</v>
      </c>
      <c r="B18" s="132"/>
      <c r="C18" s="205">
        <v>0.06408970285890388</v>
      </c>
      <c r="D18" s="205">
        <v>0.11136945513395025</v>
      </c>
      <c r="E18" s="205">
        <v>0.1410364404154897</v>
      </c>
      <c r="F18" s="205">
        <v>0.15051931480719122</v>
      </c>
      <c r="G18" s="251">
        <v>0.11745975527742182</v>
      </c>
      <c r="H18" s="222"/>
      <c r="I18" s="205">
        <v>0.04474614011563677</v>
      </c>
      <c r="J18" s="205">
        <v>0.13340040894632246</v>
      </c>
      <c r="K18" s="205">
        <v>0.19921381466082513</v>
      </c>
      <c r="L18" s="205">
        <v>0.1657012476348732</v>
      </c>
      <c r="M18" s="251">
        <v>0.13659577466934397</v>
      </c>
      <c r="N18" s="223"/>
      <c r="O18" s="205">
        <v>0.010150464324001247</v>
      </c>
      <c r="P18" s="205">
        <v>0.03742100271704792</v>
      </c>
      <c r="Q18" s="205">
        <v>0.043444734692434255</v>
      </c>
      <c r="R18" s="205">
        <v>0.099468707037459</v>
      </c>
      <c r="S18" s="213">
        <v>0.04935576846730144</v>
      </c>
      <c r="T18" s="222"/>
      <c r="U18" s="205">
        <v>0.15208091073611615</v>
      </c>
      <c r="V18" s="205">
        <v>0.15707294624209542</v>
      </c>
      <c r="W18" s="205">
        <v>0.1591748283997111</v>
      </c>
      <c r="X18" s="205">
        <v>0.17205701182311323</v>
      </c>
      <c r="Y18" s="213">
        <v>0.16014766622430138</v>
      </c>
      <c r="Z18" s="222"/>
      <c r="AA18" s="205">
        <v>0.034356159610258986</v>
      </c>
      <c r="AB18" s="205">
        <v>0.06981438120618379</v>
      </c>
      <c r="AC18" s="205">
        <v>0.11582593163914166</v>
      </c>
      <c r="AD18" s="205">
        <v>0.15195249639747171</v>
      </c>
      <c r="AE18" s="252">
        <v>0.09524120052747281</v>
      </c>
      <c r="AF18" s="222"/>
      <c r="AG18" s="205">
        <v>0.06507382798550104</v>
      </c>
      <c r="AH18" s="205">
        <v>0.06253485913388404</v>
      </c>
      <c r="AI18" s="205">
        <v>0.09972029373590352</v>
      </c>
      <c r="AJ18" s="205">
        <v>0.11889302072668906</v>
      </c>
      <c r="AK18" s="205">
        <v>0.08838593136488632</v>
      </c>
    </row>
    <row r="19" spans="1:37" s="104" customFormat="1" ht="9" customHeight="1">
      <c r="A19" s="111"/>
      <c r="C19" s="225"/>
      <c r="D19" s="226"/>
      <c r="E19" s="226"/>
      <c r="F19" s="227"/>
      <c r="G19" s="227"/>
      <c r="H19" s="218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218"/>
      <c r="U19" s="56"/>
      <c r="V19" s="56"/>
      <c r="W19" s="56"/>
      <c r="X19" s="56"/>
      <c r="Y19" s="56"/>
      <c r="Z19" s="218"/>
      <c r="AA19" s="56"/>
      <c r="AB19" s="56"/>
      <c r="AC19" s="56"/>
      <c r="AD19" s="56"/>
      <c r="AE19" s="56"/>
      <c r="AF19" s="218"/>
      <c r="AG19" s="56"/>
      <c r="AH19" s="56"/>
      <c r="AI19" s="56"/>
      <c r="AJ19" s="56"/>
      <c r="AK19" s="56"/>
    </row>
    <row r="20" spans="1:41" s="104" customFormat="1" ht="22.5" customHeight="1">
      <c r="A20" s="171" t="s">
        <v>15</v>
      </c>
      <c r="B20" s="124"/>
      <c r="C20" s="43">
        <v>-43.796449356067</v>
      </c>
      <c r="D20" s="43">
        <v>-41.2811389312584</v>
      </c>
      <c r="E20" s="262">
        <v>-42.503816281028605</v>
      </c>
      <c r="F20" s="43">
        <v>-41.047532443737</v>
      </c>
      <c r="G20" s="210">
        <v>-168.628937012091</v>
      </c>
      <c r="H20" s="218"/>
      <c r="I20" s="43"/>
      <c r="J20" s="43"/>
      <c r="K20" s="43"/>
      <c r="L20" s="43"/>
      <c r="M20" s="101"/>
      <c r="N20" s="219"/>
      <c r="O20" s="101"/>
      <c r="P20" s="101"/>
      <c r="Q20" s="101"/>
      <c r="R20" s="101"/>
      <c r="S20" s="101"/>
      <c r="T20" s="218"/>
      <c r="U20" s="43"/>
      <c r="V20" s="43"/>
      <c r="W20" s="228"/>
      <c r="X20" s="43"/>
      <c r="Y20" s="101"/>
      <c r="Z20" s="218"/>
      <c r="AA20" s="43"/>
      <c r="AB20" s="43"/>
      <c r="AC20" s="43"/>
      <c r="AD20" s="43"/>
      <c r="AE20" s="43"/>
      <c r="AF20" s="218"/>
      <c r="AG20" s="43"/>
      <c r="AH20" s="43"/>
      <c r="AI20" s="43"/>
      <c r="AJ20" s="43"/>
      <c r="AK20" s="43"/>
      <c r="AL20" s="141"/>
      <c r="AM20" s="108"/>
      <c r="AN20" s="108"/>
      <c r="AO20" s="108"/>
    </row>
    <row r="21" spans="1:41" s="111" customFormat="1" ht="22.5" customHeight="1">
      <c r="A21" s="171" t="s">
        <v>16</v>
      </c>
      <c r="B21" s="131"/>
      <c r="C21" s="43">
        <v>-70.146376154465</v>
      </c>
      <c r="D21" s="43">
        <v>27.812918959170503</v>
      </c>
      <c r="E21" s="262">
        <v>89.860200200849</v>
      </c>
      <c r="F21" s="43">
        <v>135.81644536115851</v>
      </c>
      <c r="G21" s="210">
        <v>183.343188366713</v>
      </c>
      <c r="H21" s="218"/>
      <c r="I21" s="43"/>
      <c r="J21" s="43"/>
      <c r="K21" s="43"/>
      <c r="L21" s="43"/>
      <c r="M21" s="101"/>
      <c r="N21" s="219"/>
      <c r="O21" s="101"/>
      <c r="P21" s="101"/>
      <c r="Q21" s="101"/>
      <c r="R21" s="101"/>
      <c r="S21" s="101"/>
      <c r="T21" s="218"/>
      <c r="U21" s="43"/>
      <c r="V21" s="43"/>
      <c r="W21" s="228"/>
      <c r="X21" s="43"/>
      <c r="Y21" s="101"/>
      <c r="Z21" s="218"/>
      <c r="AA21" s="43"/>
      <c r="AB21" s="43"/>
      <c r="AC21" s="43"/>
      <c r="AD21" s="43"/>
      <c r="AE21" s="43"/>
      <c r="AF21" s="218"/>
      <c r="AG21" s="43"/>
      <c r="AH21" s="43"/>
      <c r="AI21" s="43"/>
      <c r="AJ21" s="43"/>
      <c r="AK21" s="43"/>
      <c r="AL21" s="109"/>
      <c r="AM21" s="109"/>
      <c r="AN21" s="109"/>
      <c r="AO21" s="109"/>
    </row>
    <row r="22" spans="1:41" s="111" customFormat="1" ht="22.5" customHeight="1">
      <c r="A22" s="178" t="s">
        <v>57</v>
      </c>
      <c r="B22" s="131"/>
      <c r="C22" s="43">
        <v>0</v>
      </c>
      <c r="D22" s="30">
        <v>3.63753471788186E-15</v>
      </c>
      <c r="E22" s="259">
        <v>-3.63753471788186E-15</v>
      </c>
      <c r="F22" s="30">
        <v>1.54857658526453E-05</v>
      </c>
      <c r="G22" s="210">
        <v>1.54857658526453E-05</v>
      </c>
      <c r="H22" s="218"/>
      <c r="I22" s="43"/>
      <c r="J22" s="43"/>
      <c r="K22" s="43"/>
      <c r="L22" s="43"/>
      <c r="M22" s="101"/>
      <c r="N22" s="219"/>
      <c r="O22" s="101"/>
      <c r="P22" s="101"/>
      <c r="Q22" s="101"/>
      <c r="R22" s="101"/>
      <c r="S22" s="101"/>
      <c r="T22" s="218"/>
      <c r="U22" s="43"/>
      <c r="V22" s="43"/>
      <c r="W22" s="228"/>
      <c r="X22" s="43"/>
      <c r="Y22" s="101"/>
      <c r="Z22" s="218"/>
      <c r="AA22" s="43"/>
      <c r="AB22" s="43"/>
      <c r="AC22" s="43"/>
      <c r="AD22" s="43"/>
      <c r="AE22" s="43"/>
      <c r="AF22" s="218"/>
      <c r="AG22" s="43"/>
      <c r="AH22" s="43"/>
      <c r="AI22" s="43"/>
      <c r="AJ22" s="43"/>
      <c r="AK22" s="43"/>
      <c r="AL22" s="109"/>
      <c r="AM22" s="109"/>
      <c r="AN22" s="109"/>
      <c r="AO22" s="109"/>
    </row>
    <row r="23" spans="1:37" s="108" customFormat="1" ht="22.5" customHeight="1">
      <c r="A23" s="178" t="s">
        <v>17</v>
      </c>
      <c r="B23" s="124"/>
      <c r="C23" s="43">
        <v>21.9239549293099</v>
      </c>
      <c r="D23" s="43">
        <v>0.5578174576312982</v>
      </c>
      <c r="E23" s="262">
        <v>-18.387793254338177</v>
      </c>
      <c r="F23" s="43">
        <v>-0.638431456859621</v>
      </c>
      <c r="G23" s="210">
        <v>3.4555476757434</v>
      </c>
      <c r="H23" s="218"/>
      <c r="I23" s="30"/>
      <c r="J23" s="30"/>
      <c r="K23" s="43"/>
      <c r="L23" s="43"/>
      <c r="M23" s="101"/>
      <c r="N23" s="219"/>
      <c r="O23" s="101"/>
      <c r="P23" s="101"/>
      <c r="Q23" s="101"/>
      <c r="R23" s="101"/>
      <c r="S23" s="101"/>
      <c r="T23" s="218"/>
      <c r="U23" s="43"/>
      <c r="V23" s="43"/>
      <c r="W23" s="228"/>
      <c r="X23" s="43"/>
      <c r="Y23" s="101"/>
      <c r="Z23" s="218"/>
      <c r="AA23" s="43"/>
      <c r="AB23" s="43"/>
      <c r="AC23" s="43"/>
      <c r="AD23" s="43"/>
      <c r="AE23" s="43"/>
      <c r="AF23" s="218"/>
      <c r="AG23" s="43"/>
      <c r="AH23" s="43"/>
      <c r="AI23" s="43"/>
      <c r="AJ23" s="43"/>
      <c r="AK23" s="30"/>
    </row>
    <row r="24" spans="1:43" s="104" customFormat="1" ht="22.5" customHeight="1">
      <c r="A24" s="171" t="s">
        <v>79</v>
      </c>
      <c r="B24" s="131"/>
      <c r="C24" s="43">
        <v>-48.2224212251551</v>
      </c>
      <c r="D24" s="43">
        <v>28.370736416801105</v>
      </c>
      <c r="E24" s="262">
        <v>71.4724069465138</v>
      </c>
      <c r="F24" s="43">
        <v>135.1780293900622</v>
      </c>
      <c r="G24" s="267">
        <v>186.798751528222</v>
      </c>
      <c r="H24" s="218"/>
      <c r="I24" s="43"/>
      <c r="J24" s="43"/>
      <c r="K24" s="43"/>
      <c r="L24" s="43"/>
      <c r="M24" s="101"/>
      <c r="N24" s="69"/>
      <c r="O24" s="43"/>
      <c r="P24" s="43"/>
      <c r="Q24" s="43"/>
      <c r="R24" s="43"/>
      <c r="S24" s="43"/>
      <c r="T24" s="218"/>
      <c r="U24" s="43"/>
      <c r="V24" s="43"/>
      <c r="W24" s="43"/>
      <c r="X24" s="43"/>
      <c r="Y24" s="101"/>
      <c r="Z24" s="218"/>
      <c r="AA24" s="43"/>
      <c r="AB24" s="43"/>
      <c r="AC24" s="43"/>
      <c r="AD24" s="43"/>
      <c r="AE24" s="101"/>
      <c r="AF24" s="218"/>
      <c r="AG24" s="43"/>
      <c r="AH24" s="43"/>
      <c r="AI24" s="43"/>
      <c r="AJ24" s="43"/>
      <c r="AK24" s="101"/>
      <c r="AL24" s="108"/>
      <c r="AM24" s="108"/>
      <c r="AN24" s="108"/>
      <c r="AO24" s="108"/>
      <c r="AP24" s="142"/>
      <c r="AQ24" s="143"/>
    </row>
    <row r="25" spans="2:37" s="104" customFormat="1" ht="9" customHeight="1">
      <c r="B25" s="124"/>
      <c r="C25" s="68"/>
      <c r="D25" s="68"/>
      <c r="E25" s="68"/>
      <c r="F25" s="68"/>
      <c r="G25" s="68"/>
      <c r="H25" s="21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218"/>
      <c r="U25" s="68"/>
      <c r="V25" s="68"/>
      <c r="W25" s="68"/>
      <c r="X25" s="68"/>
      <c r="Y25" s="68"/>
      <c r="Z25" s="218"/>
      <c r="AA25" s="68"/>
      <c r="AB25" s="68"/>
      <c r="AC25" s="68"/>
      <c r="AD25" s="68"/>
      <c r="AE25" s="231"/>
      <c r="AF25" s="218"/>
      <c r="AG25" s="68"/>
      <c r="AH25" s="68"/>
      <c r="AI25" s="68"/>
      <c r="AJ25" s="68"/>
      <c r="AK25" s="231"/>
    </row>
    <row r="26" spans="1:41" s="104" customFormat="1" ht="22.5" customHeight="1">
      <c r="A26" s="171" t="s">
        <v>20</v>
      </c>
      <c r="B26" s="124"/>
      <c r="C26" s="54">
        <v>40800.9536</v>
      </c>
      <c r="D26" s="90">
        <v>39918.9545</v>
      </c>
      <c r="E26" s="263">
        <v>39404.46135</v>
      </c>
      <c r="F26" s="54">
        <v>39405.9572</v>
      </c>
      <c r="G26" s="268">
        <v>39405.9572</v>
      </c>
      <c r="H26" s="218"/>
      <c r="I26" s="54">
        <v>9839</v>
      </c>
      <c r="J26" s="54">
        <v>9618</v>
      </c>
      <c r="K26" s="269">
        <v>9530</v>
      </c>
      <c r="L26" s="54">
        <v>9510</v>
      </c>
      <c r="M26" s="269">
        <v>9510</v>
      </c>
      <c r="N26" s="232"/>
      <c r="O26" s="54">
        <v>11471</v>
      </c>
      <c r="P26" s="54">
        <v>11129</v>
      </c>
      <c r="Q26" s="269">
        <v>11011</v>
      </c>
      <c r="R26" s="54">
        <v>10968</v>
      </c>
      <c r="S26" s="54">
        <v>10968</v>
      </c>
      <c r="T26" s="218"/>
      <c r="U26" s="54">
        <v>9885.9536</v>
      </c>
      <c r="V26" s="54">
        <v>9878.9545</v>
      </c>
      <c r="W26" s="54">
        <v>9689.46135</v>
      </c>
      <c r="X26" s="54">
        <v>9729.9572</v>
      </c>
      <c r="Y26" s="54">
        <v>9729.9572</v>
      </c>
      <c r="Z26" s="218"/>
      <c r="AA26" s="54">
        <v>4247</v>
      </c>
      <c r="AB26" s="54">
        <v>4058</v>
      </c>
      <c r="AC26" s="54">
        <v>4015</v>
      </c>
      <c r="AD26" s="54">
        <v>4014</v>
      </c>
      <c r="AE26" s="54">
        <v>4014</v>
      </c>
      <c r="AF26" s="218"/>
      <c r="AG26" s="54">
        <v>4696</v>
      </c>
      <c r="AH26" s="245">
        <v>4591</v>
      </c>
      <c r="AI26" s="245">
        <v>4520</v>
      </c>
      <c r="AJ26" s="245">
        <v>4551</v>
      </c>
      <c r="AK26" s="245">
        <v>4551</v>
      </c>
      <c r="AL26" s="108"/>
      <c r="AM26" s="108"/>
      <c r="AN26" s="108"/>
      <c r="AO26" s="108"/>
    </row>
    <row r="27" spans="2:41" s="104" customFormat="1" ht="9" customHeight="1">
      <c r="B27" s="124"/>
      <c r="C27" s="56"/>
      <c r="D27" s="56"/>
      <c r="E27" s="56"/>
      <c r="F27" s="56"/>
      <c r="G27" s="57"/>
      <c r="H27" s="218"/>
      <c r="I27" s="56"/>
      <c r="J27" s="56"/>
      <c r="K27" s="56"/>
      <c r="L27" s="56"/>
      <c r="M27" s="57"/>
      <c r="N27" s="57"/>
      <c r="P27" s="57"/>
      <c r="Q27" s="57"/>
      <c r="S27" s="57"/>
      <c r="T27" s="218"/>
      <c r="U27" s="56"/>
      <c r="V27" s="56"/>
      <c r="W27" s="56"/>
      <c r="X27" s="56"/>
      <c r="Y27" s="57"/>
      <c r="Z27" s="218"/>
      <c r="AA27" s="56"/>
      <c r="AB27" s="56"/>
      <c r="AC27" s="56"/>
      <c r="AD27" s="56"/>
      <c r="AE27" s="57"/>
      <c r="AF27" s="218"/>
      <c r="AG27" s="56"/>
      <c r="AH27" s="56"/>
      <c r="AI27" s="56"/>
      <c r="AJ27" s="56"/>
      <c r="AK27" s="57"/>
      <c r="AL27" s="108"/>
      <c r="AM27" s="108"/>
      <c r="AN27" s="108"/>
      <c r="AO27" s="108"/>
    </row>
    <row r="28" spans="1:37" s="165" customFormat="1" ht="22.5" customHeight="1">
      <c r="A28" s="179" t="s">
        <v>58</v>
      </c>
      <c r="B28" s="152"/>
      <c r="C28" s="43">
        <v>-1.08685429972628</v>
      </c>
      <c r="D28" s="43">
        <v>-1.8745728137339999</v>
      </c>
      <c r="E28" s="43">
        <v>-2.8878949353457894</v>
      </c>
      <c r="F28" s="43">
        <v>-0.5330314915316308</v>
      </c>
      <c r="G28" s="254">
        <v>-6.3823535403377</v>
      </c>
      <c r="H28" s="235"/>
      <c r="I28" s="233"/>
      <c r="J28" s="233"/>
      <c r="K28" s="233"/>
      <c r="L28" s="233"/>
      <c r="M28" s="234"/>
      <c r="N28" s="236"/>
      <c r="O28" s="249"/>
      <c r="P28" s="249"/>
      <c r="Q28" s="249"/>
      <c r="R28" s="249"/>
      <c r="S28" s="234"/>
      <c r="T28" s="235"/>
      <c r="U28" s="233"/>
      <c r="V28" s="233"/>
      <c r="W28" s="233"/>
      <c r="X28" s="233"/>
      <c r="Y28" s="234"/>
      <c r="Z28" s="235"/>
      <c r="AA28" s="233"/>
      <c r="AB28" s="233"/>
      <c r="AC28" s="233"/>
      <c r="AD28" s="233"/>
      <c r="AE28" s="234"/>
      <c r="AF28" s="235"/>
      <c r="AG28" s="233"/>
      <c r="AH28" s="233"/>
      <c r="AI28" s="233"/>
      <c r="AJ28" s="233"/>
      <c r="AK28" s="234"/>
    </row>
    <row r="29" spans="1:37" s="5" customFormat="1" ht="9" customHeight="1">
      <c r="A29" s="194"/>
      <c r="B29" s="154"/>
      <c r="C29" s="237"/>
      <c r="D29" s="237"/>
      <c r="E29" s="238"/>
      <c r="F29" s="238"/>
      <c r="G29" s="238"/>
      <c r="H29" s="294"/>
      <c r="I29" s="237"/>
      <c r="J29" s="237"/>
      <c r="K29" s="237"/>
      <c r="L29" s="238"/>
      <c r="M29" s="238"/>
      <c r="N29" s="238"/>
      <c r="O29" s="108"/>
      <c r="P29" s="250"/>
      <c r="Q29" s="250"/>
      <c r="R29" s="28"/>
      <c r="S29" s="238"/>
      <c r="T29" s="294"/>
      <c r="U29" s="237"/>
      <c r="V29" s="237"/>
      <c r="W29" s="237"/>
      <c r="X29" s="238"/>
      <c r="Y29" s="238"/>
      <c r="Z29" s="294"/>
      <c r="AA29" s="237"/>
      <c r="AB29" s="237"/>
      <c r="AC29" s="237"/>
      <c r="AD29" s="238"/>
      <c r="AE29" s="238"/>
      <c r="AF29" s="294"/>
      <c r="AG29" s="237"/>
      <c r="AH29" s="237"/>
      <c r="AI29" s="237"/>
      <c r="AJ29" s="237"/>
      <c r="AK29" s="238"/>
    </row>
    <row r="30" spans="1:37" s="5" customFormat="1" ht="22.5" customHeight="1">
      <c r="A30" s="167" t="s">
        <v>48</v>
      </c>
      <c r="B30" s="46"/>
      <c r="C30" s="43">
        <v>8661.60163116819</v>
      </c>
      <c r="D30" s="43">
        <v>8192.33</v>
      </c>
      <c r="E30" s="43">
        <v>7995.62</v>
      </c>
      <c r="F30" s="43">
        <v>7874</v>
      </c>
      <c r="G30" s="43">
        <v>7874.0044832331</v>
      </c>
      <c r="H30" s="294"/>
      <c r="I30" s="43">
        <v>2429.5234333626</v>
      </c>
      <c r="J30" s="43">
        <v>2315.89</v>
      </c>
      <c r="K30" s="262">
        <v>2250.65</v>
      </c>
      <c r="L30" s="43">
        <v>2217.44</v>
      </c>
      <c r="M30" s="43">
        <v>2217.43511004657</v>
      </c>
      <c r="N30" s="240"/>
      <c r="O30" s="43">
        <v>3146.57931719874</v>
      </c>
      <c r="P30" s="43">
        <v>-99.76320601423004</v>
      </c>
      <c r="Q30" s="262">
        <v>-90.60322811507012</v>
      </c>
      <c r="R30" s="43">
        <v>-45.04439566259953</v>
      </c>
      <c r="S30" s="43">
        <v>2911.16848740684</v>
      </c>
      <c r="T30" s="294"/>
      <c r="U30" s="43">
        <v>1629.09930960627</v>
      </c>
      <c r="V30" s="43">
        <v>-44.535370657040176</v>
      </c>
      <c r="W30" s="43">
        <v>-64.37667820746992</v>
      </c>
      <c r="X30" s="43">
        <v>-18.751730350929847</v>
      </c>
      <c r="Y30" s="43">
        <v>1501.43553039083</v>
      </c>
      <c r="Z30" s="294"/>
      <c r="AA30" s="43">
        <v>640.532934740437</v>
      </c>
      <c r="AB30" s="43">
        <v>-30.442015193086036</v>
      </c>
      <c r="AC30" s="43">
        <v>0.8221575312130653</v>
      </c>
      <c r="AD30" s="43">
        <v>30.024124394239948</v>
      </c>
      <c r="AE30" s="43">
        <v>640.937201472804</v>
      </c>
      <c r="AF30" s="294"/>
      <c r="AG30" s="43">
        <v>671.691761425496</v>
      </c>
      <c r="AH30" s="228">
        <v>-22.724602063149973</v>
      </c>
      <c r="AI30" s="228">
        <v>-40.37998878026508</v>
      </c>
      <c r="AJ30" s="295">
        <v>-27.982894771859947</v>
      </c>
      <c r="AK30" s="43">
        <v>580.604275810221</v>
      </c>
    </row>
    <row r="31" spans="1:37" s="5" customFormat="1" ht="22.5" customHeight="1">
      <c r="A31" s="167" t="s">
        <v>49</v>
      </c>
      <c r="B31" s="46"/>
      <c r="C31" s="233"/>
      <c r="D31" s="233"/>
      <c r="E31" s="233"/>
      <c r="F31" s="233"/>
      <c r="G31" s="214" t="s">
        <v>105</v>
      </c>
      <c r="H31" s="239"/>
      <c r="I31" s="233"/>
      <c r="J31" s="233"/>
      <c r="K31" s="233"/>
      <c r="L31" s="233"/>
      <c r="M31" s="214"/>
      <c r="N31" s="236"/>
      <c r="O31" s="249"/>
      <c r="P31" s="249"/>
      <c r="Q31" s="249"/>
      <c r="R31" s="249"/>
      <c r="S31" s="214"/>
      <c r="T31" s="239"/>
      <c r="U31" s="233"/>
      <c r="V31" s="233"/>
      <c r="W31" s="233"/>
      <c r="X31" s="233"/>
      <c r="Y31" s="214"/>
      <c r="Z31" s="239"/>
      <c r="AA31" s="233"/>
      <c r="AB31" s="233"/>
      <c r="AC31" s="233"/>
      <c r="AD31" s="233"/>
      <c r="AE31" s="214"/>
      <c r="AF31" s="239"/>
      <c r="AG31" s="233"/>
      <c r="AH31" s="233"/>
      <c r="AI31" s="233"/>
      <c r="AJ31" s="233"/>
      <c r="AK31" s="214"/>
    </row>
    <row r="32" spans="3:37" ht="15">
      <c r="C32" s="62"/>
      <c r="D32" s="62"/>
      <c r="E32" s="62"/>
      <c r="F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U32" s="62"/>
      <c r="V32" s="62"/>
      <c r="W32" s="62"/>
      <c r="X32" s="62"/>
      <c r="Y32" s="62"/>
      <c r="AA32" s="62"/>
      <c r="AB32" s="62"/>
      <c r="AC32" s="62"/>
      <c r="AD32" s="62"/>
      <c r="AE32" s="62"/>
      <c r="AG32" s="62"/>
      <c r="AH32" s="62"/>
      <c r="AI32" s="62"/>
      <c r="AJ32" s="62"/>
      <c r="AK32" s="62"/>
    </row>
    <row r="33" spans="3:37" ht="15">
      <c r="C33" s="62"/>
      <c r="D33" s="62"/>
      <c r="E33" s="62"/>
      <c r="F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U33" s="62"/>
      <c r="V33" s="62"/>
      <c r="W33" s="62"/>
      <c r="X33" s="62"/>
      <c r="Y33" s="62"/>
      <c r="AA33" s="62"/>
      <c r="AB33" s="62"/>
      <c r="AC33" s="62"/>
      <c r="AD33" s="253"/>
      <c r="AE33" s="253"/>
      <c r="AG33" s="62"/>
      <c r="AH33" s="62"/>
      <c r="AI33" s="62"/>
      <c r="AJ33" s="62"/>
      <c r="AK33" s="253"/>
    </row>
    <row r="34" spans="3:37" ht="15">
      <c r="C34" s="62"/>
      <c r="D34" s="62"/>
      <c r="E34" s="253"/>
      <c r="F34" s="62"/>
      <c r="I34" s="62"/>
      <c r="J34" s="62"/>
      <c r="K34" s="62"/>
      <c r="L34" s="253"/>
      <c r="M34" s="62"/>
      <c r="N34" s="62"/>
      <c r="O34" s="62"/>
      <c r="P34" s="62"/>
      <c r="Q34" s="62"/>
      <c r="R34" s="62"/>
      <c r="S34" s="62"/>
      <c r="U34" s="62"/>
      <c r="V34" s="62"/>
      <c r="W34" s="62"/>
      <c r="X34" s="253"/>
      <c r="Y34" s="253"/>
      <c r="AA34" s="62"/>
      <c r="AB34" s="62"/>
      <c r="AC34" s="62"/>
      <c r="AD34" s="62"/>
      <c r="AE34" s="253"/>
      <c r="AG34" s="62"/>
      <c r="AH34" s="62"/>
      <c r="AI34" s="62"/>
      <c r="AJ34" s="62"/>
      <c r="AK34" s="253"/>
    </row>
    <row r="35" spans="3:37" ht="15">
      <c r="C35" s="62"/>
      <c r="D35" s="62"/>
      <c r="E35" s="62"/>
      <c r="F35" s="62"/>
      <c r="I35" s="62"/>
      <c r="J35" s="62"/>
      <c r="K35" s="62"/>
      <c r="L35" s="253"/>
      <c r="M35" s="62"/>
      <c r="N35" s="62"/>
      <c r="O35" s="62"/>
      <c r="P35" s="62"/>
      <c r="Q35" s="62"/>
      <c r="R35" s="62"/>
      <c r="S35" s="62"/>
      <c r="U35" s="62"/>
      <c r="V35" s="62"/>
      <c r="W35" s="62"/>
      <c r="X35" s="62"/>
      <c r="Y35" s="253"/>
      <c r="AA35" s="62"/>
      <c r="AB35" s="62"/>
      <c r="AC35" s="62"/>
      <c r="AD35" s="62"/>
      <c r="AE35" s="253"/>
      <c r="AG35" s="62"/>
      <c r="AH35" s="62"/>
      <c r="AI35" s="62"/>
      <c r="AJ35" s="62"/>
      <c r="AK35" s="253"/>
    </row>
    <row r="36" spans="3:37" ht="15">
      <c r="C36" s="62"/>
      <c r="D36" s="62"/>
      <c r="E36" s="62"/>
      <c r="F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U36" s="62"/>
      <c r="V36" s="62"/>
      <c r="W36" s="62"/>
      <c r="X36" s="62"/>
      <c r="Y36" s="253"/>
      <c r="AA36" s="62"/>
      <c r="AB36" s="62"/>
      <c r="AC36" s="62"/>
      <c r="AD36" s="62"/>
      <c r="AE36" s="62"/>
      <c r="AG36" s="62"/>
      <c r="AH36" s="62"/>
      <c r="AI36" s="62"/>
      <c r="AJ36" s="62"/>
      <c r="AK36" s="62"/>
    </row>
    <row r="37" spans="3:37" ht="15">
      <c r="C37" s="62"/>
      <c r="D37" s="62"/>
      <c r="E37" s="62"/>
      <c r="F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U37" s="62"/>
      <c r="V37" s="62"/>
      <c r="W37" s="62"/>
      <c r="X37" s="62"/>
      <c r="Y37" s="62"/>
      <c r="AA37" s="62"/>
      <c r="AB37" s="62"/>
      <c r="AC37" s="62"/>
      <c r="AD37" s="62"/>
      <c r="AE37" s="62"/>
      <c r="AG37" s="62"/>
      <c r="AH37" s="62"/>
      <c r="AI37" s="62"/>
      <c r="AJ37" s="62"/>
      <c r="AK37" s="62"/>
    </row>
    <row r="38" spans="3:37" ht="15">
      <c r="C38" s="62"/>
      <c r="D38" s="62"/>
      <c r="E38" s="62"/>
      <c r="F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U38" s="62"/>
      <c r="V38" s="62"/>
      <c r="W38" s="62"/>
      <c r="X38" s="62"/>
      <c r="Y38" s="62"/>
      <c r="AA38" s="62"/>
      <c r="AB38" s="62"/>
      <c r="AC38" s="62"/>
      <c r="AD38" s="62"/>
      <c r="AE38" s="62"/>
      <c r="AG38" s="62"/>
      <c r="AH38" s="62"/>
      <c r="AI38" s="62"/>
      <c r="AJ38" s="62"/>
      <c r="AK38" s="62"/>
    </row>
    <row r="39" spans="3:37" ht="15">
      <c r="C39" s="62"/>
      <c r="D39" s="62"/>
      <c r="E39" s="62"/>
      <c r="F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U39" s="62"/>
      <c r="V39" s="62"/>
      <c r="W39" s="62"/>
      <c r="X39" s="62"/>
      <c r="Y39" s="62"/>
      <c r="AA39" s="62"/>
      <c r="AB39" s="62"/>
      <c r="AC39" s="62"/>
      <c r="AD39" s="62"/>
      <c r="AE39" s="62"/>
      <c r="AG39" s="62"/>
      <c r="AH39" s="62"/>
      <c r="AI39" s="62"/>
      <c r="AJ39" s="62"/>
      <c r="AK39" s="62"/>
    </row>
    <row r="40" spans="3:37" ht="15">
      <c r="C40" s="62"/>
      <c r="D40" s="62"/>
      <c r="E40" s="62"/>
      <c r="F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U40" s="62"/>
      <c r="V40" s="62"/>
      <c r="W40" s="62"/>
      <c r="X40" s="62"/>
      <c r="Y40" s="62"/>
      <c r="AA40" s="62"/>
      <c r="AB40" s="62"/>
      <c r="AC40" s="62"/>
      <c r="AD40" s="62"/>
      <c r="AE40" s="62"/>
      <c r="AG40" s="62"/>
      <c r="AH40" s="62"/>
      <c r="AI40" s="62"/>
      <c r="AJ40" s="62"/>
      <c r="AK40" s="62"/>
    </row>
    <row r="41" spans="3:37" ht="15">
      <c r="C41" s="62"/>
      <c r="D41" s="62"/>
      <c r="E41" s="62"/>
      <c r="F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U41" s="62"/>
      <c r="V41" s="62"/>
      <c r="W41" s="62"/>
      <c r="X41" s="62"/>
      <c r="Y41" s="62"/>
      <c r="AA41" s="62"/>
      <c r="AB41" s="62"/>
      <c r="AC41" s="62"/>
      <c r="AD41" s="62"/>
      <c r="AE41" s="62"/>
      <c r="AG41" s="62"/>
      <c r="AH41" s="62"/>
      <c r="AI41" s="62"/>
      <c r="AJ41" s="62"/>
      <c r="AK41" s="62"/>
    </row>
    <row r="42" spans="3:37" ht="15">
      <c r="C42" s="62"/>
      <c r="D42" s="62"/>
      <c r="E42" s="62"/>
      <c r="F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U42" s="62"/>
      <c r="V42" s="62"/>
      <c r="W42" s="62"/>
      <c r="X42" s="62"/>
      <c r="Y42" s="62"/>
      <c r="AA42" s="62"/>
      <c r="AB42" s="62"/>
      <c r="AC42" s="62"/>
      <c r="AD42" s="62"/>
      <c r="AE42" s="62"/>
      <c r="AG42" s="62"/>
      <c r="AH42" s="62"/>
      <c r="AI42" s="62"/>
      <c r="AJ42" s="62"/>
      <c r="AK42" s="62"/>
    </row>
    <row r="43" spans="3:37" ht="15">
      <c r="C43" s="62"/>
      <c r="D43" s="62"/>
      <c r="E43" s="62"/>
      <c r="F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U43" s="62"/>
      <c r="V43" s="62"/>
      <c r="W43" s="62"/>
      <c r="X43" s="62"/>
      <c r="Y43" s="62"/>
      <c r="AA43" s="62"/>
      <c r="AB43" s="62"/>
      <c r="AC43" s="62"/>
      <c r="AD43" s="62"/>
      <c r="AE43" s="62"/>
      <c r="AG43" s="62"/>
      <c r="AH43" s="62"/>
      <c r="AI43" s="62"/>
      <c r="AJ43" s="62"/>
      <c r="AK43" s="62"/>
    </row>
    <row r="44" spans="3:37" ht="15">
      <c r="C44" s="62"/>
      <c r="D44" s="62"/>
      <c r="E44" s="62"/>
      <c r="F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U44" s="62"/>
      <c r="V44" s="62"/>
      <c r="W44" s="62"/>
      <c r="X44" s="62"/>
      <c r="Y44" s="62"/>
      <c r="AA44" s="62"/>
      <c r="AB44" s="62"/>
      <c r="AC44" s="62"/>
      <c r="AD44" s="62"/>
      <c r="AE44" s="62"/>
      <c r="AG44" s="62"/>
      <c r="AH44" s="62"/>
      <c r="AI44" s="62"/>
      <c r="AJ44" s="62"/>
      <c r="AK44" s="62"/>
    </row>
    <row r="45" spans="3:37" ht="15">
      <c r="C45" s="62"/>
      <c r="D45" s="62"/>
      <c r="E45" s="62"/>
      <c r="F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U45" s="62"/>
      <c r="V45" s="62"/>
      <c r="W45" s="62"/>
      <c r="X45" s="62"/>
      <c r="Y45" s="62"/>
      <c r="AA45" s="62"/>
      <c r="AB45" s="62"/>
      <c r="AC45" s="62"/>
      <c r="AD45" s="62"/>
      <c r="AE45" s="62"/>
      <c r="AG45" s="62"/>
      <c r="AH45" s="62"/>
      <c r="AI45" s="62"/>
      <c r="AJ45" s="62"/>
      <c r="AK45" s="62"/>
    </row>
    <row r="46" spans="3:37" ht="15">
      <c r="C46" s="62"/>
      <c r="E46" s="62"/>
      <c r="F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U46" s="62"/>
      <c r="V46" s="62"/>
      <c r="W46" s="62"/>
      <c r="X46" s="62"/>
      <c r="Y46" s="62"/>
      <c r="AA46" s="62"/>
      <c r="AB46" s="62"/>
      <c r="AC46" s="62"/>
      <c r="AD46" s="62"/>
      <c r="AE46" s="62"/>
      <c r="AG46" s="62"/>
      <c r="AH46" s="62"/>
      <c r="AI46" s="62"/>
      <c r="AJ46" s="62"/>
      <c r="AK46" s="62"/>
    </row>
  </sheetData>
  <sheetProtection/>
  <mergeCells count="5">
    <mergeCell ref="A2:E2"/>
    <mergeCell ref="I6:M6"/>
    <mergeCell ref="O6:S6"/>
    <mergeCell ref="I7:L7"/>
    <mergeCell ref="O7:R7"/>
  </mergeCells>
  <printOptions verticalCentered="1"/>
  <pageMargins left="0.31496062992125984" right="0.31496062992125984" top="0.4" bottom="0.5905511811023623" header="0.35433070866141736" footer="0.3937007874015748"/>
  <pageSetup horizontalDpi="96" verticalDpi="96" orientation="landscape" paperSize="9" scale="68" r:id="rId2"/>
  <headerFooter alignWithMargins="0">
    <oddFooter>&amp;L&amp;"Helv,Standard"&amp;8Investor Relations&amp;R&amp;"Helv,Standard"&amp;8August 2009</oddFooter>
  </headerFooter>
  <colBreaks count="1" manualBreakCount="1">
    <brk id="2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VOEST-ALPINE STAHL LINZ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Lemberger</dc:creator>
  <cp:keywords/>
  <dc:description/>
  <cp:lastModifiedBy>Klepp Andrea</cp:lastModifiedBy>
  <cp:lastPrinted>2024-02-05T13:51:55Z</cp:lastPrinted>
  <dcterms:created xsi:type="dcterms:W3CDTF">2001-11-15T09:14:14Z</dcterms:created>
  <dcterms:modified xsi:type="dcterms:W3CDTF">2024-02-07T05:45:18Z</dcterms:modified>
  <cp:category/>
  <cp:version/>
  <cp:contentType/>
  <cp:contentStatus/>
</cp:coreProperties>
</file>